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defaultThemeVersion="124226"/>
  <mc:AlternateContent xmlns:mc="http://schemas.openxmlformats.org/markup-compatibility/2006">
    <mc:Choice Requires="x15">
      <x15ac:absPath xmlns:x15ac="http://schemas.microsoft.com/office/spreadsheetml/2010/11/ac" url="C:\Users\Erica Isabel Ordoñez\Desktop\"/>
    </mc:Choice>
  </mc:AlternateContent>
  <xr:revisionPtr revIDLastSave="0" documentId="8_{FE5E117E-E8A9-49A6-8401-8EE40EE068B3}" xr6:coauthVersionLast="47" xr6:coauthVersionMax="47" xr10:uidLastSave="{00000000-0000-0000-0000-000000000000}"/>
  <bookViews>
    <workbookView xWindow="-120" yWindow="-120" windowWidth="20730" windowHeight="11040" tabRatio="813" activeTab="1" xr2:uid="{00000000-000D-0000-FFFF-FFFF00000000}"/>
  </bookViews>
  <sheets>
    <sheet name=" Instructivo" sheetId="167" r:id="rId1"/>
    <sheet name="1 Identificación" sheetId="157" r:id="rId2"/>
    <sheet name="2 Generación de residuos" sheetId="169" r:id="rId3"/>
    <sheet name="3 Residuos Vacunación COVID19" sheetId="170" r:id="rId4"/>
    <sheet name="4 capacitaciones" sheetId="160" r:id="rId5"/>
    <sheet name="5 Costoybeneficio" sheetId="161" r:id="rId6"/>
    <sheet name="6 Accidentalidad" sheetId="162" r:id="rId7"/>
    <sheet name="Data" sheetId="151" state="hidden" r:id="rId8"/>
    <sheet name="7 Informe " sheetId="164" r:id="rId9"/>
  </sheets>
  <definedNames>
    <definedName name="A._Servicios_de_atención_en_salud">Data!$M$2:$M$16</definedName>
    <definedName name="Actividad_económica">Data!$M$21:$M$97</definedName>
    <definedName name="área">Data!$F$2:$F$3</definedName>
    <definedName name="_xlnm.Print_Area" localSheetId="0">' Instructivo'!$A$1:$G$223</definedName>
    <definedName name="_xlnm.Print_Area" localSheetId="1">'1 Identificación'!$A$1:$D$37</definedName>
    <definedName name="_xlnm.Print_Area" localSheetId="4">'4 capacitaciones'!$A$1:$P$20</definedName>
    <definedName name="_xlnm.Print_Area" localSheetId="5">'5 Costoybeneficio'!$A$1:$P$17</definedName>
    <definedName name="_xlnm.Print_Area" localSheetId="6">'6 Accidentalidad'!$A$1:$P$31</definedName>
    <definedName name="_xlnm.Print_Area" localSheetId="8">'7 Informe '!$A$1:$G$75</definedName>
    <definedName name="B._Bancos_de_sangre__tejidos_y_semen.">Data!$N$2:$N$3</definedName>
    <definedName name="C._Centros_de_docencia_e_investigación_con_organismos_vivos_o_con_cadáveres.">Data!$O$2:$O$3</definedName>
    <definedName name="Comuna">Data!$J$2</definedName>
    <definedName name="Corregimiento">Data!$I$2</definedName>
    <definedName name="D._Bioterios_y_laboratorios_de_biotecnología.">Data!$P$2:$P$3</definedName>
    <definedName name="E._Servicios_de_tanatopraxia__morgues__necropsias__y_exhumaciones.">Data!$Q$2:$Q$4</definedName>
    <definedName name="F_Servicio_de_lavado_de_ropa_hospitalaria_o_de_esterilización_de_material_quirúrgico.">Data!$R$2:$R$3</definedName>
    <definedName name="Fase_de_la_cadena">Data!$L$21:$L$30</definedName>
    <definedName name="G._Servicios_veterinarios">Data!$S$2:$S$12</definedName>
    <definedName name="H._Establecimientos_destinados_al_trabajo_sexual_y_otras_actividades_ligadas.">Data!$T$2:$T$4</definedName>
    <definedName name="I._Servicios_de_estética_y_cosmetología_ornamental">Data!$U$2:$U$5</definedName>
    <definedName name="J._Centros_en_los_que_se_presten_servicios_de_piercing__pigmentación_o_tatuajes.">Data!$V$2:$V$3</definedName>
    <definedName name="Municipio">Data!$C$2:$C$43</definedName>
    <definedName name="Nivel_de_complejidad">Data!$W$2:$W$4</definedName>
    <definedName name="Rural">Data!$H$2</definedName>
    <definedName name="Tipo_de_generador">Data!$L$2:$L$11</definedName>
    <definedName name="_xlnm.Print_Titles" localSheetId="0">' Instructivo'!#REF!</definedName>
    <definedName name="_xlnm.Print_Titles" localSheetId="8">'7 Informe '!$1:$8</definedName>
    <definedName name="Urbana">Data!$G$2</definedName>
  </definedNames>
  <calcPr calcId="181029"/>
</workbook>
</file>

<file path=xl/calcChain.xml><?xml version="1.0" encoding="utf-8"?>
<calcChain xmlns="http://schemas.openxmlformats.org/spreadsheetml/2006/main">
  <c r="F19" i="170" l="1"/>
  <c r="E19" i="170"/>
  <c r="D19" i="170"/>
  <c r="C19" i="170"/>
  <c r="B19" i="170"/>
  <c r="H18" i="170"/>
  <c r="G18" i="170"/>
  <c r="H17" i="170"/>
  <c r="G17" i="170"/>
  <c r="H16" i="170"/>
  <c r="G16" i="170"/>
  <c r="H15" i="170"/>
  <c r="G15" i="170"/>
  <c r="H14" i="170"/>
  <c r="G14" i="170"/>
  <c r="H13" i="170"/>
  <c r="G13" i="170"/>
  <c r="H12" i="170"/>
  <c r="G12" i="170"/>
  <c r="H11" i="170"/>
  <c r="G11" i="170"/>
  <c r="H10" i="170"/>
  <c r="G10" i="170"/>
  <c r="H9" i="170"/>
  <c r="G9" i="170"/>
  <c r="H8" i="170"/>
  <c r="G8" i="170"/>
  <c r="H7" i="170"/>
  <c r="G7" i="170"/>
  <c r="Q8" i="169"/>
  <c r="Q9" i="169"/>
  <c r="Q10" i="169"/>
  <c r="Q11" i="169"/>
  <c r="Q12" i="169"/>
  <c r="Q13" i="169"/>
  <c r="Q14" i="169"/>
  <c r="Q15" i="169"/>
  <c r="Q16" i="169"/>
  <c r="Q17" i="169"/>
  <c r="Q18" i="169"/>
  <c r="Q7" i="169"/>
  <c r="P8" i="169"/>
  <c r="R8" i="169" s="1"/>
  <c r="P9" i="169"/>
  <c r="R9" i="169" s="1"/>
  <c r="P10" i="169"/>
  <c r="B21" i="164" s="1"/>
  <c r="P11" i="169"/>
  <c r="P12" i="169"/>
  <c r="R12" i="169" s="1"/>
  <c r="P13" i="169"/>
  <c r="P14" i="169"/>
  <c r="P15" i="169"/>
  <c r="P16" i="169"/>
  <c r="R16" i="169" s="1"/>
  <c r="P17" i="169"/>
  <c r="R17" i="169" s="1"/>
  <c r="P18" i="169"/>
  <c r="P7" i="169"/>
  <c r="O19" i="169"/>
  <c r="N19" i="169"/>
  <c r="M19" i="169"/>
  <c r="L19" i="169"/>
  <c r="K19" i="169"/>
  <c r="J19" i="169"/>
  <c r="I19" i="169"/>
  <c r="H19" i="169"/>
  <c r="G19" i="169"/>
  <c r="F19" i="169"/>
  <c r="E19" i="169"/>
  <c r="D19" i="169"/>
  <c r="C19" i="169"/>
  <c r="B19" i="169"/>
  <c r="C19" i="164" l="1"/>
  <c r="C26" i="164"/>
  <c r="C22" i="164"/>
  <c r="B29" i="164"/>
  <c r="C23" i="164"/>
  <c r="R13" i="169"/>
  <c r="C27" i="164"/>
  <c r="P19" i="169"/>
  <c r="B25" i="164"/>
  <c r="B18" i="164"/>
  <c r="B26" i="164"/>
  <c r="B22" i="164"/>
  <c r="I7" i="170"/>
  <c r="C29" i="164"/>
  <c r="C28" i="164"/>
  <c r="C24" i="164"/>
  <c r="C20" i="164"/>
  <c r="B27" i="164"/>
  <c r="B23" i="164"/>
  <c r="B19" i="164"/>
  <c r="I16" i="170"/>
  <c r="D27" i="164" s="1"/>
  <c r="I17" i="170"/>
  <c r="I11" i="170"/>
  <c r="I15" i="170"/>
  <c r="C25" i="164"/>
  <c r="C21" i="164"/>
  <c r="I8" i="170"/>
  <c r="D19" i="164" s="1"/>
  <c r="I10" i="170"/>
  <c r="I12" i="170"/>
  <c r="D23" i="164" s="1"/>
  <c r="E44" i="164"/>
  <c r="F44" i="164"/>
  <c r="G44" i="164"/>
  <c r="D44" i="164"/>
  <c r="C44" i="164"/>
  <c r="D28" i="164"/>
  <c r="E40" i="164"/>
  <c r="D40" i="164"/>
  <c r="F40" i="164"/>
  <c r="C40" i="164"/>
  <c r="G40" i="164"/>
  <c r="E36" i="164"/>
  <c r="G36" i="164"/>
  <c r="F36" i="164"/>
  <c r="C36" i="164"/>
  <c r="D36" i="164"/>
  <c r="F39" i="164"/>
  <c r="E39" i="164"/>
  <c r="C39" i="164"/>
  <c r="G39" i="164"/>
  <c r="D39" i="164"/>
  <c r="R15" i="169"/>
  <c r="R11" i="169"/>
  <c r="I14" i="170"/>
  <c r="G19" i="170"/>
  <c r="F43" i="164"/>
  <c r="C43" i="164"/>
  <c r="E43" i="164"/>
  <c r="G43" i="164"/>
  <c r="D43" i="164"/>
  <c r="R7" i="169"/>
  <c r="R18" i="169"/>
  <c r="R14" i="169"/>
  <c r="R10" i="169"/>
  <c r="I9" i="170"/>
  <c r="D20" i="164" s="1"/>
  <c r="I18" i="170"/>
  <c r="F35" i="164"/>
  <c r="C35" i="164"/>
  <c r="E35" i="164"/>
  <c r="G35" i="164"/>
  <c r="D35" i="164"/>
  <c r="B28" i="164"/>
  <c r="B24" i="164"/>
  <c r="B20" i="164"/>
  <c r="I13" i="170"/>
  <c r="D24" i="164" s="1"/>
  <c r="H19" i="170"/>
  <c r="Q19" i="169"/>
  <c r="R19" i="169" s="1"/>
  <c r="C18" i="164"/>
  <c r="D18" i="164" l="1"/>
  <c r="I19" i="170"/>
  <c r="G37" i="164"/>
  <c r="D37" i="164"/>
  <c r="E37" i="164"/>
  <c r="F37" i="164"/>
  <c r="C37" i="164"/>
  <c r="D21" i="164"/>
  <c r="C42" i="164"/>
  <c r="G42" i="164"/>
  <c r="D42" i="164"/>
  <c r="E42" i="164"/>
  <c r="F42" i="164"/>
  <c r="D26" i="164"/>
  <c r="G41" i="164"/>
  <c r="D41" i="164"/>
  <c r="E41" i="164"/>
  <c r="C41" i="164"/>
  <c r="F41" i="164"/>
  <c r="D25" i="164"/>
  <c r="D45" i="164"/>
  <c r="C45" i="164"/>
  <c r="G45" i="164"/>
  <c r="E45" i="164"/>
  <c r="F45" i="164"/>
  <c r="D29" i="164"/>
  <c r="C34" i="164"/>
  <c r="G34" i="164"/>
  <c r="F34" i="164"/>
  <c r="E34" i="164"/>
  <c r="D34" i="164"/>
  <c r="C38" i="164"/>
  <c r="F38" i="164"/>
  <c r="G38" i="164"/>
  <c r="D38" i="164"/>
  <c r="E38" i="164"/>
  <c r="D22" i="164"/>
  <c r="B30" i="164"/>
  <c r="B14" i="164" l="1"/>
  <c r="B11" i="164"/>
  <c r="O17" i="160" l="1"/>
  <c r="C30" i="164" l="1"/>
  <c r="O29" i="162" l="1"/>
  <c r="O30" i="162"/>
  <c r="O31" i="162"/>
  <c r="O28" i="162"/>
  <c r="O26" i="162"/>
  <c r="O25" i="162"/>
  <c r="O23" i="162"/>
  <c r="O22" i="162"/>
  <c r="O20" i="162"/>
  <c r="O19" i="162"/>
  <c r="O17" i="162"/>
  <c r="O16" i="162"/>
  <c r="H31" i="162"/>
  <c r="H30" i="162"/>
  <c r="P30" i="162" s="1"/>
  <c r="H29" i="162"/>
  <c r="P29" i="162" s="1"/>
  <c r="H28" i="162"/>
  <c r="H26" i="162"/>
  <c r="H25" i="162"/>
  <c r="H23" i="162"/>
  <c r="H22" i="162"/>
  <c r="H20" i="162"/>
  <c r="P20" i="162" s="1"/>
  <c r="H19" i="162"/>
  <c r="P19" i="162" s="1"/>
  <c r="F70" i="164" s="1"/>
  <c r="H17" i="162"/>
  <c r="P17" i="162" s="1"/>
  <c r="H16" i="162"/>
  <c r="O17" i="161"/>
  <c r="O16" i="161"/>
  <c r="O15" i="161"/>
  <c r="O14" i="161"/>
  <c r="H17" i="161"/>
  <c r="E64" i="164" s="1"/>
  <c r="H16" i="161"/>
  <c r="E63" i="164" s="1"/>
  <c r="H15" i="161"/>
  <c r="P15" i="161" s="1"/>
  <c r="F62" i="164" s="1"/>
  <c r="H14" i="161"/>
  <c r="E61" i="164" s="1"/>
  <c r="O20" i="160"/>
  <c r="O19" i="160"/>
  <c r="O18" i="160"/>
  <c r="H20" i="160"/>
  <c r="E53" i="164" s="1"/>
  <c r="H19" i="160"/>
  <c r="H18" i="160"/>
  <c r="E51" i="164" s="1"/>
  <c r="H17" i="160"/>
  <c r="E52" i="164" s="1"/>
  <c r="P23" i="162" l="1"/>
  <c r="P25" i="162"/>
  <c r="P26" i="162"/>
  <c r="P19" i="160"/>
  <c r="F54" i="164" s="1"/>
  <c r="P17" i="160"/>
  <c r="F52" i="164" s="1"/>
  <c r="P18" i="160"/>
  <c r="F51" i="164" s="1"/>
  <c r="P17" i="161"/>
  <c r="F64" i="164" s="1"/>
  <c r="E54" i="164"/>
  <c r="E56" i="164" s="1"/>
  <c r="P14" i="161"/>
  <c r="F61" i="164" s="1"/>
  <c r="E69" i="164"/>
  <c r="E71" i="164"/>
  <c r="E73" i="164"/>
  <c r="E62" i="164"/>
  <c r="P20" i="160"/>
  <c r="F53" i="164" s="1"/>
  <c r="P16" i="161"/>
  <c r="F63" i="164" s="1"/>
  <c r="P31" i="162"/>
  <c r="E55" i="164"/>
  <c r="E70" i="164"/>
  <c r="E72" i="164"/>
  <c r="P16" i="162"/>
  <c r="F69" i="164" s="1"/>
  <c r="P28" i="162"/>
  <c r="P22" i="162"/>
  <c r="F71" i="164" s="1"/>
  <c r="D30" i="164"/>
  <c r="F72" i="164" l="1"/>
  <c r="F56" i="164"/>
  <c r="F55" i="164"/>
  <c r="F73" i="16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arana, nelson</author>
  </authors>
  <commentList>
    <comment ref="C33" authorId="0" shapeId="0" xr:uid="{00000000-0006-0000-0800-000001000000}">
      <text>
        <r>
          <rPr>
            <b/>
            <sz val="9"/>
            <color indexed="81"/>
            <rFont val="Tahoma"/>
            <family val="2"/>
          </rPr>
          <t>arana, nelson:</t>
        </r>
        <r>
          <rPr>
            <sz val="9"/>
            <color indexed="81"/>
            <rFont val="Tahoma"/>
            <family val="2"/>
          </rPr>
          <t xml:space="preserve">
Este indicador incluye los aprovechamientos de aceites usados, celdas de seguridad
</t>
        </r>
      </text>
    </comment>
    <comment ref="G34" authorId="0" shapeId="0" xr:uid="{00000000-0006-0000-0800-000002000000}">
      <text>
        <r>
          <rPr>
            <b/>
            <sz val="9"/>
            <color indexed="81"/>
            <rFont val="Tahoma"/>
            <family val="2"/>
          </rPr>
          <t>arana, nelson:</t>
        </r>
        <r>
          <rPr>
            <sz val="9"/>
            <color indexed="81"/>
            <rFont val="Tahoma"/>
            <family val="2"/>
          </rPr>
          <t xml:space="preserve">
cual es la diferencia entonces con el IDRS 
</t>
        </r>
      </text>
    </comment>
  </commentList>
</comments>
</file>

<file path=xl/sharedStrings.xml><?xml version="1.0" encoding="utf-8"?>
<sst xmlns="http://schemas.openxmlformats.org/spreadsheetml/2006/main" count="601" uniqueCount="440">
  <si>
    <t>Municipio</t>
  </si>
  <si>
    <t>Tipo de generador</t>
  </si>
  <si>
    <t>Código Municipio</t>
  </si>
  <si>
    <t>Departamento</t>
  </si>
  <si>
    <t>Categoría 2016</t>
  </si>
  <si>
    <t>76020</t>
  </si>
  <si>
    <t>VALLE DEL CAUCA</t>
  </si>
  <si>
    <t>ALCALÁ</t>
  </si>
  <si>
    <t>76036</t>
  </si>
  <si>
    <t>ANDALUCÍA</t>
  </si>
  <si>
    <t>76041</t>
  </si>
  <si>
    <t>ANSERMANUEVO</t>
  </si>
  <si>
    <t>76054</t>
  </si>
  <si>
    <t>ARGELIA</t>
  </si>
  <si>
    <t>76100</t>
  </si>
  <si>
    <t>BOLÍVAR</t>
  </si>
  <si>
    <t>76109</t>
  </si>
  <si>
    <t>BUENAVENTURA</t>
  </si>
  <si>
    <t>Distrito</t>
  </si>
  <si>
    <t>76113</t>
  </si>
  <si>
    <t>BUGALAGRANDE</t>
  </si>
  <si>
    <t>76122</t>
  </si>
  <si>
    <t>CAICEDONIA</t>
  </si>
  <si>
    <t>76001</t>
  </si>
  <si>
    <t>CALI</t>
  </si>
  <si>
    <t>Especial</t>
  </si>
  <si>
    <t>76126</t>
  </si>
  <si>
    <t>CALIMA</t>
  </si>
  <si>
    <t>76130</t>
  </si>
  <si>
    <t>CANDELARIA</t>
  </si>
  <si>
    <t>76147</t>
  </si>
  <si>
    <t>CARTAGO</t>
  </si>
  <si>
    <t>76233</t>
  </si>
  <si>
    <t>DAGUA</t>
  </si>
  <si>
    <t>76243</t>
  </si>
  <si>
    <t>EL ÁGUILA</t>
  </si>
  <si>
    <t>76246</t>
  </si>
  <si>
    <t>EL CAIRO</t>
  </si>
  <si>
    <t>76248</t>
  </si>
  <si>
    <t>EL CERRITO</t>
  </si>
  <si>
    <t>76250</t>
  </si>
  <si>
    <t>EL DOVIO</t>
  </si>
  <si>
    <t>76275</t>
  </si>
  <si>
    <t>FLORIDA</t>
  </si>
  <si>
    <t>76306</t>
  </si>
  <si>
    <t>GINEBRA</t>
  </si>
  <si>
    <t>76318</t>
  </si>
  <si>
    <t>GUACARÍ</t>
  </si>
  <si>
    <t>76111</t>
  </si>
  <si>
    <t>GUADALAJARA DE BUGA</t>
  </si>
  <si>
    <t>76364</t>
  </si>
  <si>
    <t>JAMUNDÍ</t>
  </si>
  <si>
    <t>76377</t>
  </si>
  <si>
    <t>LA CUMBRE</t>
  </si>
  <si>
    <t>76400</t>
  </si>
  <si>
    <t>LA UNIÓN</t>
  </si>
  <si>
    <t>76403</t>
  </si>
  <si>
    <t>LA VICTORIA</t>
  </si>
  <si>
    <t>76497</t>
  </si>
  <si>
    <t>OBANDO</t>
  </si>
  <si>
    <t>76520</t>
  </si>
  <si>
    <t>PALMIRA</t>
  </si>
  <si>
    <t>76563</t>
  </si>
  <si>
    <t>PRADERA</t>
  </si>
  <si>
    <t>76606</t>
  </si>
  <si>
    <t>RESTREPO</t>
  </si>
  <si>
    <t>76616</t>
  </si>
  <si>
    <t>RIOFRÍO</t>
  </si>
  <si>
    <t>76622</t>
  </si>
  <si>
    <t>ROLDANILLO</t>
  </si>
  <si>
    <t>76670</t>
  </si>
  <si>
    <t>SAN PEDRO</t>
  </si>
  <si>
    <t>76736</t>
  </si>
  <si>
    <t>SEVILLA</t>
  </si>
  <si>
    <t>76823</t>
  </si>
  <si>
    <t>TORO</t>
  </si>
  <si>
    <t>76828</t>
  </si>
  <si>
    <t>TRUJILLO</t>
  </si>
  <si>
    <t>76834</t>
  </si>
  <si>
    <t>TULUÁ</t>
  </si>
  <si>
    <t>76845</t>
  </si>
  <si>
    <t>ULLOA</t>
  </si>
  <si>
    <t>76863</t>
  </si>
  <si>
    <t>VERSALLES</t>
  </si>
  <si>
    <t>76869</t>
  </si>
  <si>
    <t>VIJES</t>
  </si>
  <si>
    <t>76890</t>
  </si>
  <si>
    <t>YOTOCO</t>
  </si>
  <si>
    <t>76892</t>
  </si>
  <si>
    <t>YUMBO</t>
  </si>
  <si>
    <t>76895</t>
  </si>
  <si>
    <t>ZARZAL</t>
  </si>
  <si>
    <t>Atención Domiciliaria</t>
  </si>
  <si>
    <t>Unidad móvil - transporte asistencial básico y medicalizado</t>
  </si>
  <si>
    <t>IPS quirúrgicas</t>
  </si>
  <si>
    <t>IPS no quirúrgicas</t>
  </si>
  <si>
    <t>IPS odontológica</t>
  </si>
  <si>
    <t>IPS estética quirúrgica</t>
  </si>
  <si>
    <t>IPS estética no quirúrgica</t>
  </si>
  <si>
    <t>Unidad Renal</t>
  </si>
  <si>
    <t>Radiología e imágenes diagnósticas</t>
  </si>
  <si>
    <t>Medicina nuclear, radioterapia y quimioterapia</t>
  </si>
  <si>
    <t>Consultorio Médico. Profesionales independientes</t>
  </si>
  <si>
    <t>Consultorio Odontológico. Profesional independiente</t>
  </si>
  <si>
    <t>Laboratorio Clínico</t>
  </si>
  <si>
    <t>Farmacia</t>
  </si>
  <si>
    <t>Farmacia - Droguería</t>
  </si>
  <si>
    <t>Banco de Sangre</t>
  </si>
  <si>
    <t>Banco de tejido y semen</t>
  </si>
  <si>
    <t>Centro de docencia e investigación con organismos vivos</t>
  </si>
  <si>
    <t>Centro de docencia e investigación con cadáveres</t>
  </si>
  <si>
    <t>Bioterio</t>
  </si>
  <si>
    <t>Laboratorio de biotecnología</t>
  </si>
  <si>
    <t>Laboratorio de tanatopraxia</t>
  </si>
  <si>
    <t>Morgue</t>
  </si>
  <si>
    <t>Cementerio</t>
  </si>
  <si>
    <t>Lavado de ropa hospitalaria</t>
  </si>
  <si>
    <t>Esterilización de material quirúrgico</t>
  </si>
  <si>
    <t>Clínica veterinaria</t>
  </si>
  <si>
    <t>Consultorio veterinario</t>
  </si>
  <si>
    <t>Laboratorio veterinario</t>
  </si>
  <si>
    <t>Droguería Veterinaria</t>
  </si>
  <si>
    <t>Centro de zoonosis</t>
  </si>
  <si>
    <t>Zoológico</t>
  </si>
  <si>
    <t>Atención ambulatoria veterinaria</t>
  </si>
  <si>
    <t>Albergue</t>
  </si>
  <si>
    <t>Guardería de animales</t>
  </si>
  <si>
    <t>Peluquería de animales</t>
  </si>
  <si>
    <t>Centro de entrenamiento</t>
  </si>
  <si>
    <t>Residencias</t>
  </si>
  <si>
    <t>Moteles</t>
  </si>
  <si>
    <t>Centro de formación en estética y/o cosmetología</t>
  </si>
  <si>
    <t>Instituto de belleza</t>
  </si>
  <si>
    <t>Barberías</t>
  </si>
  <si>
    <t>Sala de belleza y fines</t>
  </si>
  <si>
    <t>Pigmentación y/o tatuajes</t>
  </si>
  <si>
    <t>Piercing</t>
  </si>
  <si>
    <t>A._Servicios_de_atención_en_salud</t>
  </si>
  <si>
    <t>B._Bancos_de_sangre__tejidos_y_semen.</t>
  </si>
  <si>
    <t>C._Centros_de_docencia_e_investigación_con_organismos_vivos_o_con_cadáveres.</t>
  </si>
  <si>
    <t>D._Bioterios_y_laboratorios_de_biotecnología.</t>
  </si>
  <si>
    <t>E._Servicios_de_tanatopraxia__morgues__necropsias__y_exhumaciones.</t>
  </si>
  <si>
    <t>F_Servicio_de_lavado_de_ropa_hospitalaria_o_de_esterilización_de_material_quirúrgico.</t>
  </si>
  <si>
    <t>G._Servicios_veterinarios</t>
  </si>
  <si>
    <t>H._Establecimientos_destinados_al_trabajo_sexual_y_otras_actividades_ligadas.</t>
  </si>
  <si>
    <t>I._Servicios_de_estética_y_cosmetología_ornamental</t>
  </si>
  <si>
    <t>J._Centros_en_los_que_se_presten_servicios_de_piercing__pigmentación_o_tatuajes.</t>
  </si>
  <si>
    <t>Nivel de complejidad</t>
  </si>
  <si>
    <t>Baja</t>
  </si>
  <si>
    <t>Media</t>
  </si>
  <si>
    <t>Alta</t>
  </si>
  <si>
    <t>Importación</t>
  </si>
  <si>
    <t>Producción, proceso y formulación</t>
  </si>
  <si>
    <t>Almacenamiento</t>
  </si>
  <si>
    <t>Transporte</t>
  </si>
  <si>
    <t>Actividad económica</t>
  </si>
  <si>
    <t>Distribución, expendio y misceláneas</t>
  </si>
  <si>
    <t>Clase</t>
  </si>
  <si>
    <t>05 Extracción de carbón de piedra y lignito</t>
  </si>
  <si>
    <t>0610 Extracción de petróleo crudo</t>
  </si>
  <si>
    <t>0620 Extracción de gas natural</t>
  </si>
  <si>
    <t>07 Extracción de minerales metalíferos</t>
  </si>
  <si>
    <t>0811 Extracción de piedra, arena, arcillas comunes, yeso y anhidrita</t>
  </si>
  <si>
    <t>0891 Extracción de minerales para la fabricación de abonos y productos químicos</t>
  </si>
  <si>
    <t>09 Actividades de servicios de apoyo para la explotación de minas y canteras</t>
  </si>
  <si>
    <t>1011 Procesamiento y conservación de carne y productos cárnicos</t>
  </si>
  <si>
    <t>1012 Procesamiento y conservación de pescados, crustáceos y moluscos</t>
  </si>
  <si>
    <t>1030 Elaboración de aceites y grasas de origen vegetal y animal</t>
  </si>
  <si>
    <t>1040 Elaboración de productos lácteos</t>
  </si>
  <si>
    <t>106 Elaboración de productos de café</t>
  </si>
  <si>
    <t>108 Elaboración de otros productos alimenticios</t>
  </si>
  <si>
    <t>1200 Elaboración de productos de tabaco</t>
  </si>
  <si>
    <t>1311 Preparación e hilatura de fibras textiles</t>
  </si>
  <si>
    <t>1511 Curtido y recurtido de cueros; recurtido y teñido de pieles</t>
  </si>
  <si>
    <t>16 Transformación de la madera y fabricación de productos de madera y de corcho, excepto muebles; fabricación de artículos de cestería y espartería</t>
  </si>
  <si>
    <t>1701 Fabricación de pulpas (pastas) celulósicas; papel y cartón</t>
  </si>
  <si>
    <t>1811 Actividades de impresión (Litografía y Tipografía)</t>
  </si>
  <si>
    <t>1812 Actividades de servicios relacionados con la impresión</t>
  </si>
  <si>
    <t xml:space="preserve">1820 Producción de copias a partir de grabaciones originales </t>
  </si>
  <si>
    <t>1921 Fabricación de productos de la refinación del petróleo</t>
  </si>
  <si>
    <t>2012 Fabricación de abonos y compuestos inorgánicos nitrogenados</t>
  </si>
  <si>
    <t>2013 Fabricación de plásticos en formas primarias</t>
  </si>
  <si>
    <t>2014 Fabricación de caucho sintético en formas primarias</t>
  </si>
  <si>
    <t>202 Fabricación de otros productos químicos</t>
  </si>
  <si>
    <t>2021 Fabricación de plaguicidas y otros productos químicos de uso agropecuario</t>
  </si>
  <si>
    <t>2023 Fabricación de jabones y detergentes, preparados para limpiar y pulir; perfumes y preparados de tocador</t>
  </si>
  <si>
    <t>2030 Fabricación de fibras sintéticas y artificiales</t>
  </si>
  <si>
    <t>2219 Fabricación de formas básicas de caucho y otros productos de caucho N.C.P.</t>
  </si>
  <si>
    <t>2310 Fabricación de vidrio y productos de vidrio</t>
  </si>
  <si>
    <t>2391 Fabricación de productos refractarios</t>
  </si>
  <si>
    <t>2392 Fabricación de materiales de arcilla para la construcción</t>
  </si>
  <si>
    <t>2393 Fabricación de otros productos de cerámica y porcelana</t>
  </si>
  <si>
    <t>2395 Fabricación de artículos de hormigón, cemento y yeso</t>
  </si>
  <si>
    <t>2410 Industrias básicas de hierro y de acero</t>
  </si>
  <si>
    <t>2651 Fabricación de equipo de medición, prueba, navegación y control</t>
  </si>
  <si>
    <t>2670 Fabricación de instrumentos ópticos y equipo fotográfico</t>
  </si>
  <si>
    <t>2711 Fabricación de motores, generadores y transformadores eléctricos</t>
  </si>
  <si>
    <t>2720 Fabricación de pilas, baterías y acumuladores eléctricos</t>
  </si>
  <si>
    <t>2731 Fabricación de hilos y cables eléctricos y de fibra óptica</t>
  </si>
  <si>
    <t>2823 Fabricación de maquinaria para la metalurgia</t>
  </si>
  <si>
    <t>29 Fabricación de vehículos automotores, remolques y semirremolques</t>
  </si>
  <si>
    <t>3030 Fabricación de aeronaves, naves espaciales y de maquinaria conexa</t>
  </si>
  <si>
    <t>31 Fabricación de muebles, colchones y somieres</t>
  </si>
  <si>
    <t>3250 Fabricación de instrumentos, aparatos y materiales médicos y odontológicos (incluido mobiliario)</t>
  </si>
  <si>
    <t>33 Instalación, mantenimiento y reparación especializado de maquinaria y equipo</t>
  </si>
  <si>
    <t>3700 Evacuación y tratamiento de aguas residuales</t>
  </si>
  <si>
    <t>3811 Recolección de desechos</t>
  </si>
  <si>
    <t>3812 Recolección de desechos peligrosos</t>
  </si>
  <si>
    <t>3821 Tratamiento y disposición de desechos no peligrosos</t>
  </si>
  <si>
    <t>3822 Tratamiento y disposición de desechos peligrosos</t>
  </si>
  <si>
    <t>3830 Recuperación de materiales</t>
  </si>
  <si>
    <t>4542 Mantenimiento y reparación de motocicletas y de sus partes y piezas</t>
  </si>
  <si>
    <t>4662 Comercio al por mayor de metales y productos metalíferos</t>
  </si>
  <si>
    <t>4663 Comercio al por mayor de materiales de construcción, artículos de ferretería, pinturas, productos de vidrio, equipo y materiales de fontanería y calefacción</t>
  </si>
  <si>
    <t>4721 Comercio al por menor de productos agrícolas para el consumo en establecimientos especializados</t>
  </si>
  <si>
    <t>4732 Comercio al por menor de lubricantes (aceites, grasas), aditivos y productos de limpieza para vehículos automotores</t>
  </si>
  <si>
    <t>581 Edición de libros, publicaciones periódicas y otras actividades de edición</t>
  </si>
  <si>
    <t>7420 Actividades de fotografía</t>
  </si>
  <si>
    <t>9601 Lavado y limpieza, incluso la limpieza en seco, de productos textiles y de piel</t>
  </si>
  <si>
    <t>2011 Fabricación de sustancias y productos químicos básicos - ácido sulfúrico</t>
  </si>
  <si>
    <t>2022 Fabricación de pinturas, barnices y revestimientos similares, tintas para impresión y masillas - Lacas, pigmentos y materias colorantes-</t>
  </si>
  <si>
    <t>2029 Fabricación de otros productos químicos N.C.P. 
-Productos para tratar maderas
-Aditivos para gasolina y aceites minerales
-Explosivos y pólvoras
-Productos químicos para fotografía, de películas, placas sencibilizadas y papeles fotográficos</t>
  </si>
  <si>
    <t>2394 Fabricación de cemento, cal y yeso</t>
  </si>
  <si>
    <t>2399 Fabricación de otros productos minerales no metálicos N.C.P. -Asfaltos y sus mezclas</t>
  </si>
  <si>
    <t>2429 Industrias básicas de otros metales no ferrosos
-Recuperación y fundición de plomo y cinc
-Artículos laminados, estirados y extruidos de plomo y sus aleaciones</t>
  </si>
  <si>
    <t>2432 Fundición de metales no ferrosos
-Artículos fundidos laminados, estirados y extruidos de cinc y sus aleaciones</t>
  </si>
  <si>
    <t>2592 Tratamiento y revestimiento de metales; mecanizado
-Servicio de esmaltado, grabado, galvanizado y otros servicios conexos
-Bruñido, desbarbado, limpieza con chorro de arena, pulimento, soldadura, esmerilado y otros</t>
  </si>
  <si>
    <t>2740 Fabricación de equipos eléctricos de iluminación</t>
  </si>
  <si>
    <t>4520 Mantenimiento y reparación de vehículos automotores:
-limpieza de automoviles
-Lavadero de autos
metalización y pintura
-Tratamiento anticorrosivo</t>
  </si>
  <si>
    <t>4661 Comercio al por mayor de combustibles sólidos, líquidos, gaseosos y productos conexos - Estación de servicio</t>
  </si>
  <si>
    <t>4664 Comercio al por mayor de productos químicos básicos, cauchos y plásticos en formas primarias y productos químicos de uso agropecuario:
-Plaguicidas y otros productos químicos de uso agropecuario, productos químicos orgánicos e inorgánicos básicos, extractos tintóricos y curtientes, materiales colorantes, plástico incluso el plástico celular (espuma) y caucho en formas primarias, oxígeno en pimpinas para uso industrial y humano, etc. 
-Sustancias químicas de uso industrial como: anilina, tinta de imprenta, aceites esenciales, gases industriales, colas químicas (pegamentos), colorantes, resinas sintéticas, metanol, parafina, aromas y aromatizantes, bicarbonato sódico, sal industrial, ácidos y azufres, derivados del almidón, entre otros.</t>
  </si>
  <si>
    <t>4731 Comercio al por menor de combustible para automotores- estaciòn de servicio</t>
  </si>
  <si>
    <t>4752 Comercio al por menor de artículos de ferretería, pinturas y productos de vidrio en establecimientos especializados:
-Pinturas, barnices, lacas, vinilos, masillas, esmaltes, pigmentos, solventes, removedores de pintura etc.</t>
  </si>
  <si>
    <t>4579 Comercio al por menor de otros artículos domésticos en establecimientos especializados -Plaguicidas</t>
  </si>
  <si>
    <t>8553 Escuelas de fotografía</t>
  </si>
  <si>
    <t>Fase de la cadena</t>
  </si>
  <si>
    <t>Aplicación aérea de plaguicidas</t>
  </si>
  <si>
    <t>Aplicación terrestre de plaguicidas</t>
  </si>
  <si>
    <t>Empresas aplicadoras de plaguicidas</t>
  </si>
  <si>
    <t>Experimentación con plaguicidas</t>
  </si>
  <si>
    <t>Otra</t>
  </si>
  <si>
    <t>Rural</t>
  </si>
  <si>
    <t>área</t>
  </si>
  <si>
    <t>Urbana</t>
  </si>
  <si>
    <t>Comuna</t>
  </si>
  <si>
    <t>Corregimiento</t>
  </si>
  <si>
    <t>Vereda</t>
  </si>
  <si>
    <t>Barrio</t>
  </si>
  <si>
    <t>Número teléfono</t>
  </si>
  <si>
    <t>Dirección</t>
  </si>
  <si>
    <t>Número de identificación tributaria –NIT-</t>
  </si>
  <si>
    <t>Nombre del propietario</t>
  </si>
  <si>
    <t>Nombre representante legal</t>
  </si>
  <si>
    <t>Actividad o servicio 1</t>
  </si>
  <si>
    <t>Actividad o servicio 2</t>
  </si>
  <si>
    <t>Actividad o servicio 3</t>
  </si>
  <si>
    <t>Correo electrónico</t>
  </si>
  <si>
    <t>Tipo de documento</t>
  </si>
  <si>
    <t>Número documento</t>
  </si>
  <si>
    <t>Mes</t>
  </si>
  <si>
    <t xml:space="preserve">Descripción </t>
  </si>
  <si>
    <t>Enero</t>
  </si>
  <si>
    <t>Febrero</t>
  </si>
  <si>
    <t>Marzo</t>
  </si>
  <si>
    <t>Abril</t>
  </si>
  <si>
    <t>Mayo</t>
  </si>
  <si>
    <t>Junio</t>
  </si>
  <si>
    <t>Julio</t>
  </si>
  <si>
    <t>Agosto</t>
  </si>
  <si>
    <t>Septiembre</t>
  </si>
  <si>
    <t>Octubre</t>
  </si>
  <si>
    <t>Noviembre</t>
  </si>
  <si>
    <t>Diciembre</t>
  </si>
  <si>
    <t>Costo por manejo de residuos no peligrosos</t>
  </si>
  <si>
    <t>Costo por manejo de residuos peligrosos</t>
  </si>
  <si>
    <t>Beneficio por aprovechamiento de residuos</t>
  </si>
  <si>
    <t>Beneficio por reducción de costos por tratamiento</t>
  </si>
  <si>
    <t>Número total de accidentes mes</t>
  </si>
  <si>
    <t>Número total horas trabajadas mes</t>
  </si>
  <si>
    <t>Número total de días incapacidad mes</t>
  </si>
  <si>
    <t>Número total de horas hombre trabajadas mes</t>
  </si>
  <si>
    <t>Número de casos de infección nosocomial mes</t>
  </si>
  <si>
    <t>Número de egresos totales mes</t>
  </si>
  <si>
    <t>Número de pacientes con infección nosocomial asociada a gérmenes de residuos en I.P.S.</t>
  </si>
  <si>
    <t>Número de trabajadores infectados asociados a gérmenes  de residuos en I.P.S.</t>
  </si>
  <si>
    <t>Número total de trabajadores</t>
  </si>
  <si>
    <t>Número total de pacientes hospitalizados</t>
  </si>
  <si>
    <t>1.1 Cantidad de residuos generados</t>
  </si>
  <si>
    <t>Observaciones</t>
  </si>
  <si>
    <t>2. INDICADORES DE CAPACITACIÓN</t>
  </si>
  <si>
    <t>Coberturas personas entrenadas</t>
  </si>
  <si>
    <t>3. INDICADORES DE COSTO BENEFICIO</t>
  </si>
  <si>
    <t>4. INDICADORES DE ACCIDENTALIDAD</t>
  </si>
  <si>
    <t>Indicador de frecuencia</t>
  </si>
  <si>
    <t>Indicador de gravedad</t>
  </si>
  <si>
    <t>Indicador de incidencia</t>
  </si>
  <si>
    <t>Indicador de infección nosocomial</t>
  </si>
  <si>
    <t>Indicador de coincidencia</t>
  </si>
  <si>
    <t>Zona:</t>
  </si>
  <si>
    <t>Nombre corregimiento</t>
  </si>
  <si>
    <t>Nombre vereda</t>
  </si>
  <si>
    <t>Nombre barrio</t>
  </si>
  <si>
    <t>Número comuna</t>
  </si>
  <si>
    <t>Otro, cuál?</t>
  </si>
  <si>
    <t>Nombre caserío</t>
  </si>
  <si>
    <t>Casas de lenocinio o similares</t>
  </si>
  <si>
    <t>Año que se reporta</t>
  </si>
  <si>
    <t>Nombre comercial o razón social del generador</t>
  </si>
  <si>
    <t>Nombre del responsable del diligenciamiento</t>
  </si>
  <si>
    <t>NIT</t>
  </si>
  <si>
    <t>Representante legal</t>
  </si>
  <si>
    <t>1. IDENTIFICACIÓN DEL GENERADOR</t>
  </si>
  <si>
    <t>6. INFORME DE GESTIÓN INTERNA DE RESIDUOS</t>
  </si>
  <si>
    <t xml:space="preserve">Total no peligrosos </t>
  </si>
  <si>
    <t xml:space="preserve">Total peligrosos </t>
  </si>
  <si>
    <t xml:space="preserve">Gran total </t>
  </si>
  <si>
    <t>IDR</t>
  </si>
  <si>
    <t>IDI</t>
  </si>
  <si>
    <t>IDRS</t>
  </si>
  <si>
    <t>IDOS</t>
  </si>
  <si>
    <t>Número de personas expuestas</t>
  </si>
  <si>
    <t>Número de personas capacitadas</t>
  </si>
  <si>
    <t>Número total de personas de la institución</t>
  </si>
  <si>
    <t>Número de jornadas realizadas</t>
  </si>
  <si>
    <t>Número jornadas programadas</t>
  </si>
  <si>
    <t>Coberturas jornadas de capacitación</t>
  </si>
  <si>
    <t>IDD</t>
  </si>
  <si>
    <t>ENERO</t>
  </si>
  <si>
    <t>FEBRERO</t>
  </si>
  <si>
    <t>MARZO</t>
  </si>
  <si>
    <t>ABRIL</t>
  </si>
  <si>
    <t>MAYO</t>
  </si>
  <si>
    <t>JUNIO</t>
  </si>
  <si>
    <t>JULIO</t>
  </si>
  <si>
    <t>AGOSTO</t>
  </si>
  <si>
    <t>SEPTIEMBRE</t>
  </si>
  <si>
    <t>OCTUBRE</t>
  </si>
  <si>
    <t>NOVIEMBRE</t>
  </si>
  <si>
    <t>DICIEMBRE</t>
  </si>
  <si>
    <t>1. Indicadores de destinación residuos</t>
  </si>
  <si>
    <t>SEMESTRAL</t>
  </si>
  <si>
    <t>ANUAL</t>
  </si>
  <si>
    <t>Total semestre</t>
  </si>
  <si>
    <t>Total anual</t>
  </si>
  <si>
    <t>Total semestral</t>
  </si>
  <si>
    <t>total semestral</t>
  </si>
  <si>
    <t>Total ANUAL</t>
  </si>
  <si>
    <t>N°. Jornadas de capacitación programadas</t>
  </si>
  <si>
    <t>N°. Jornadas de capacitación realizadas</t>
  </si>
  <si>
    <t>N°. Total de personas de la institución</t>
  </si>
  <si>
    <t>N°. Total personas entrenadas</t>
  </si>
  <si>
    <t>Actividad o servicio 4</t>
  </si>
  <si>
    <t xml:space="preserve">Fecha de reporte del informe </t>
  </si>
  <si>
    <t>Total General</t>
  </si>
  <si>
    <t>En caso de no generar alguno de los residuos especificados en la siguiente tabla digite cero en la casilla correspondiente</t>
  </si>
  <si>
    <t>MES</t>
  </si>
  <si>
    <t>Riesgo Biológico</t>
  </si>
  <si>
    <t>Químicos</t>
  </si>
  <si>
    <r>
      <t xml:space="preserve">Radiactivos </t>
    </r>
    <r>
      <rPr>
        <b/>
        <sz val="9"/>
        <rFont val="Arial"/>
        <family val="2"/>
      </rPr>
      <t xml:space="preserve">
(Kg)</t>
    </r>
  </si>
  <si>
    <r>
      <t xml:space="preserve">Biosanitarios </t>
    </r>
    <r>
      <rPr>
        <b/>
        <sz val="9"/>
        <rFont val="Arial"/>
        <family val="2"/>
      </rPr>
      <t xml:space="preserve">
(Kg)</t>
    </r>
  </si>
  <si>
    <r>
      <t xml:space="preserve">Cortopunzantes </t>
    </r>
    <r>
      <rPr>
        <b/>
        <sz val="9"/>
        <rFont val="Arial"/>
        <family val="2"/>
      </rPr>
      <t xml:space="preserve">
(Kg)</t>
    </r>
  </si>
  <si>
    <r>
      <t xml:space="preserve">Anatomopatológicos </t>
    </r>
    <r>
      <rPr>
        <b/>
        <sz val="9"/>
        <rFont val="Arial"/>
        <family val="2"/>
      </rPr>
      <t xml:space="preserve">
(Kg)</t>
    </r>
  </si>
  <si>
    <r>
      <t>Animal</t>
    </r>
    <r>
      <rPr>
        <b/>
        <sz val="9"/>
        <rFont val="Arial"/>
        <family val="2"/>
      </rPr>
      <t xml:space="preserve">
(Kg)</t>
    </r>
  </si>
  <si>
    <r>
      <t xml:space="preserve">Fármacos </t>
    </r>
    <r>
      <rPr>
        <b/>
        <sz val="9"/>
        <rFont val="Arial"/>
        <family val="2"/>
      </rPr>
      <t xml:space="preserve">
(Kg)</t>
    </r>
  </si>
  <si>
    <r>
      <t xml:space="preserve">Citotóxicos </t>
    </r>
    <r>
      <rPr>
        <b/>
        <sz val="9"/>
        <rFont val="Arial"/>
        <family val="2"/>
      </rPr>
      <t xml:space="preserve">
(Kg)</t>
    </r>
  </si>
  <si>
    <r>
      <t xml:space="preserve">Metales pesados </t>
    </r>
    <r>
      <rPr>
        <b/>
        <sz val="9"/>
        <rFont val="Arial"/>
        <family val="2"/>
      </rPr>
      <t xml:space="preserve">
(Kg)</t>
    </r>
  </si>
  <si>
    <r>
      <t>Reactivos (</t>
    </r>
    <r>
      <rPr>
        <b/>
        <sz val="9"/>
        <rFont val="Arial"/>
        <family val="2"/>
      </rPr>
      <t>Kg)</t>
    </r>
  </si>
  <si>
    <r>
      <t>Contenedores presurizados</t>
    </r>
    <r>
      <rPr>
        <b/>
        <sz val="9"/>
        <rFont val="Arial"/>
        <family val="2"/>
      </rPr>
      <t xml:space="preserve">
(Kg)</t>
    </r>
  </si>
  <si>
    <r>
      <t xml:space="preserve">Aceites usados </t>
    </r>
    <r>
      <rPr>
        <b/>
        <sz val="9"/>
        <rFont val="Arial"/>
        <family val="2"/>
      </rPr>
      <t xml:space="preserve">
(Kg)</t>
    </r>
  </si>
  <si>
    <t xml:space="preserve">MARZO </t>
  </si>
  <si>
    <t xml:space="preserve">ABRIL </t>
  </si>
  <si>
    <t>PRETRATAMIENTO O DESACTIVACIÓN</t>
  </si>
  <si>
    <t>TIPO DE TRATAMIENTO</t>
  </si>
  <si>
    <t>DISPOSICIÓN FINAL</t>
  </si>
  <si>
    <t>EMPRESA (S) QUE REALIZA EL TRATAMIENTO</t>
  </si>
  <si>
    <t>COLOR DE BOLSA</t>
  </si>
  <si>
    <t>NÚMERO DE BOLSAS</t>
  </si>
  <si>
    <t>TOTAL DE RESIDUOS GENERADOS</t>
  </si>
  <si>
    <t>Total de residuos No Peligrosos</t>
  </si>
  <si>
    <t>Total de residuos Peligrosos</t>
  </si>
  <si>
    <r>
      <t>Cortopunzantes (Jeringas autodescartables y Viales )</t>
    </r>
    <r>
      <rPr>
        <b/>
        <sz val="9"/>
        <rFont val="Arial"/>
        <family val="2"/>
      </rPr>
      <t xml:space="preserve">
(Kg)</t>
    </r>
  </si>
  <si>
    <r>
      <t xml:space="preserve">Biosanitarios  </t>
    </r>
    <r>
      <rPr>
        <b/>
        <sz val="9"/>
        <rFont val="Arial"/>
        <family val="2"/>
      </rPr>
      <t xml:space="preserve">
(Kg)</t>
    </r>
  </si>
  <si>
    <t xml:space="preserve">FORMATO DE SEGUIMIENTO A LA GESTIÓN INTERNA DE RESIDUOS
</t>
  </si>
  <si>
    <t>4. REGISTRO CAPACITACIONES</t>
  </si>
  <si>
    <t>5. REGISTRO COSTO Y BENEFICIO</t>
  </si>
  <si>
    <t>6. REGISTRO ACCIDENTALIDAD</t>
  </si>
  <si>
    <t>POPAYAN</t>
  </si>
  <si>
    <t>ALMAGUER</t>
  </si>
  <si>
    <t>BALBOA</t>
  </si>
  <si>
    <t>BOLIVAR</t>
  </si>
  <si>
    <t>BUENOS AIRES</t>
  </si>
  <si>
    <t>CAJIBIO</t>
  </si>
  <si>
    <t>CALDONO</t>
  </si>
  <si>
    <t>CALOTO</t>
  </si>
  <si>
    <t>CORINTO</t>
  </si>
  <si>
    <t>EL TAMBO</t>
  </si>
  <si>
    <t>FLORENCIA</t>
  </si>
  <si>
    <t>GUACHENE</t>
  </si>
  <si>
    <t>GUAPI</t>
  </si>
  <si>
    <t>INZA</t>
  </si>
  <si>
    <t>JAMBALO</t>
  </si>
  <si>
    <t>LA SIERRA</t>
  </si>
  <si>
    <t>LA VEGA</t>
  </si>
  <si>
    <t>LOPEZ</t>
  </si>
  <si>
    <t>MERCADERES</t>
  </si>
  <si>
    <t>MIRANDA</t>
  </si>
  <si>
    <t>MORALES</t>
  </si>
  <si>
    <t>PADILLA</t>
  </si>
  <si>
    <t>PAEZ</t>
  </si>
  <si>
    <t>PATIA</t>
  </si>
  <si>
    <t>PIAMONTE</t>
  </si>
  <si>
    <t>PIENDAMO</t>
  </si>
  <si>
    <t>PUERTO TEJADA</t>
  </si>
  <si>
    <t>PURACE</t>
  </si>
  <si>
    <t>ROSAS</t>
  </si>
  <si>
    <t>SAN SEBASTIAN</t>
  </si>
  <si>
    <t>SANTANDER DE QUILICHAO</t>
  </si>
  <si>
    <t>SANTA ROSA</t>
  </si>
  <si>
    <t>SILVIA</t>
  </si>
  <si>
    <t>SOTARA</t>
  </si>
  <si>
    <t>SUAREZ</t>
  </si>
  <si>
    <t>SUCRE</t>
  </si>
  <si>
    <t>TIMBIO</t>
  </si>
  <si>
    <t>TIMBIQUI</t>
  </si>
  <si>
    <t>TORIBIO</t>
  </si>
  <si>
    <t>TOTORO</t>
  </si>
  <si>
    <t>VILLA RICA</t>
  </si>
  <si>
    <t>TOTAL ANUAL</t>
  </si>
  <si>
    <t>Total general (Mensual)</t>
  </si>
  <si>
    <t xml:space="preserve">6.1 Frecuencia </t>
  </si>
  <si>
    <t>6.2 Gravedad</t>
  </si>
  <si>
    <t>6.3 Incidencia</t>
  </si>
  <si>
    <t>6.4 Infección nosocomial (aplicable a las I.P.S. de II, III y IV nivel)</t>
  </si>
  <si>
    <t>6.5 Coincidencia (aplicable a las I.P.S. de  III nivel)</t>
  </si>
  <si>
    <r>
      <rPr>
        <b/>
        <sz val="8"/>
        <rFont val="Arial"/>
        <family val="2"/>
      </rPr>
      <t>Orgánicos Aprovechables (Restos de comida)
(Kg)</t>
    </r>
    <r>
      <rPr>
        <b/>
        <sz val="10"/>
        <rFont val="Arial"/>
        <family val="2"/>
      </rPr>
      <t xml:space="preserve">
</t>
    </r>
  </si>
  <si>
    <t>Aprovechables (Reciclables)
(Kg)</t>
  </si>
  <si>
    <r>
      <rPr>
        <b/>
        <sz val="9"/>
        <color theme="0"/>
        <rFont val="Arial"/>
        <family val="2"/>
      </rPr>
      <t xml:space="preserve">No Aprovechables </t>
    </r>
    <r>
      <rPr>
        <b/>
        <sz val="8"/>
        <color theme="0"/>
        <rFont val="Arial"/>
        <family val="2"/>
      </rPr>
      <t xml:space="preserve">
(Empaques de comida, Servilletas contaminadas de comida, ordinarios, inerte y comunes)
(Kg)
</t>
    </r>
  </si>
  <si>
    <r>
      <rPr>
        <b/>
        <sz val="8"/>
        <rFont val="Arial"/>
        <family val="2"/>
      </rPr>
      <t xml:space="preserve"> Orgánicos Aprovechables (Restos de comida)
(Kg)</t>
    </r>
    <r>
      <rPr>
        <b/>
        <sz val="10"/>
        <rFont val="Arial"/>
        <family val="2"/>
      </rPr>
      <t xml:space="preserve">
</t>
    </r>
  </si>
  <si>
    <t>RESIDUOS NO PELIGROSOS</t>
  </si>
  <si>
    <t>RESIDUOS PELIGROSOS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</si>
</sst>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 #,##0.00_);_(&quot;$&quot;\ * \(#,##0.00\);_(&quot;$&quot;\ * &quot;-&quot;??_);_(@_)"/>
    <numFmt numFmtId="165" formatCode="_-* #,##0.00\ _€_-;\-* #,##0.00\ _€_-;_-* &quot;-&quot;??\ _€_-;_-@_-"/>
    <numFmt numFmtId="166" formatCode="_-* #,##0\ _P_t_s_-;\-* #,##0\ _P_t_s_-;_-* &quot;-&quot;\ _P_t_s_-;_-@_-"/>
    <numFmt numFmtId="167" formatCode="0.0"/>
    <numFmt numFmtId="168" formatCode="&quot;$&quot;\ #,##0"/>
    <numFmt numFmtId="169" formatCode="0.0%"/>
  </numFmts>
  <fonts count="3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sz val="12"/>
      <name val="Calibri"/>
      <family val="2"/>
      <scheme val="minor"/>
    </font>
    <font>
      <sz val="11"/>
      <name val="Calibri"/>
      <family val="2"/>
      <scheme val="minor"/>
    </font>
    <font>
      <b/>
      <sz val="12"/>
      <name val="Arial"/>
      <family val="2"/>
    </font>
    <font>
      <sz val="10"/>
      <color rgb="FF000000"/>
      <name val="Calibri"/>
      <family val="2"/>
    </font>
    <font>
      <sz val="10"/>
      <color theme="1"/>
      <name val="Calibri"/>
      <family val="2"/>
      <scheme val="minor"/>
    </font>
    <font>
      <sz val="10"/>
      <name val="Arial"/>
      <family val="2"/>
    </font>
    <font>
      <sz val="12"/>
      <color theme="1"/>
      <name val="Calibri"/>
      <family val="2"/>
      <scheme val="minor"/>
    </font>
    <font>
      <b/>
      <sz val="12"/>
      <color theme="1"/>
      <name val="Calibri"/>
      <family val="2"/>
      <scheme val="minor"/>
    </font>
    <font>
      <sz val="11"/>
      <color theme="1"/>
      <name val="Arial"/>
      <family val="2"/>
    </font>
    <font>
      <sz val="10"/>
      <color theme="1"/>
      <name val="Arial"/>
      <family val="2"/>
    </font>
    <font>
      <b/>
      <sz val="10"/>
      <color theme="1"/>
      <name val="Arial"/>
      <family val="2"/>
    </font>
    <font>
      <sz val="12"/>
      <color theme="1"/>
      <name val="Arial"/>
      <family val="2"/>
    </font>
    <font>
      <sz val="9"/>
      <name val="Arial"/>
      <family val="2"/>
    </font>
    <font>
      <b/>
      <sz val="9"/>
      <name val="Arial"/>
      <family val="2"/>
    </font>
    <font>
      <sz val="9"/>
      <color indexed="81"/>
      <name val="Tahoma"/>
      <family val="2"/>
    </font>
    <font>
      <b/>
      <sz val="9"/>
      <color indexed="81"/>
      <name val="Tahoma"/>
      <family val="2"/>
    </font>
    <font>
      <sz val="9"/>
      <color theme="1"/>
      <name val="Arial"/>
      <family val="2"/>
    </font>
    <font>
      <b/>
      <sz val="9"/>
      <color theme="1"/>
      <name val="Arial"/>
      <family val="2"/>
    </font>
    <font>
      <sz val="11"/>
      <name val="Arial"/>
      <family val="2"/>
    </font>
    <font>
      <b/>
      <sz val="11"/>
      <name val="Arial"/>
      <family val="2"/>
    </font>
    <font>
      <b/>
      <sz val="11"/>
      <color theme="1"/>
      <name val="Calibri"/>
      <family val="2"/>
      <scheme val="minor"/>
    </font>
    <font>
      <sz val="11"/>
      <color rgb="FF202122"/>
      <name val="Arial"/>
      <family val="2"/>
    </font>
    <font>
      <b/>
      <sz val="8"/>
      <name val="Arial"/>
      <family val="2"/>
    </font>
    <font>
      <b/>
      <sz val="9"/>
      <color theme="0"/>
      <name val="Arial"/>
      <family val="2"/>
    </font>
    <font>
      <b/>
      <sz val="8"/>
      <color theme="0"/>
      <name val="Arial"/>
      <family val="2"/>
    </font>
  </fonts>
  <fills count="23">
    <fill>
      <patternFill patternType="none"/>
    </fill>
    <fill>
      <patternFill patternType="gray125"/>
    </fill>
    <fill>
      <patternFill patternType="solid">
        <fgColor theme="9" tint="0.59999389629810485"/>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59999389629810485"/>
        <bgColor indexed="64"/>
      </patternFill>
    </fill>
    <fill>
      <patternFill patternType="solid">
        <fgColor theme="5"/>
        <bgColor indexed="64"/>
      </patternFill>
    </fill>
    <fill>
      <patternFill patternType="solid">
        <fgColor rgb="FFFFFF66"/>
        <bgColor indexed="64"/>
      </patternFill>
    </fill>
    <fill>
      <patternFill patternType="solid">
        <fgColor rgb="FF00B0F0"/>
        <bgColor indexed="64"/>
      </patternFill>
    </fill>
    <fill>
      <patternFill patternType="solid">
        <fgColor theme="9"/>
        <bgColor indexed="64"/>
      </patternFill>
    </fill>
    <fill>
      <patternFill patternType="solid">
        <fgColor theme="5" tint="0.399975585192419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00"/>
        <bgColor indexed="64"/>
      </patternFill>
    </fill>
    <fill>
      <patternFill patternType="solid">
        <fgColor rgb="FF00B050"/>
        <bgColor indexed="64"/>
      </patternFill>
    </fill>
    <fill>
      <patternFill patternType="solid">
        <fgColor indexed="22"/>
        <bgColor indexed="64"/>
      </patternFill>
    </fill>
    <fill>
      <patternFill patternType="solid">
        <fgColor rgb="FF92D050"/>
        <bgColor indexed="64"/>
      </patternFill>
    </fill>
    <fill>
      <patternFill patternType="solid">
        <fgColor rgb="FFF8F9FA"/>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medium">
        <color indexed="64"/>
      </bottom>
      <diagonal/>
    </border>
  </borders>
  <cellStyleXfs count="24">
    <xf numFmtId="0" fontId="0" fillId="0" borderId="0"/>
    <xf numFmtId="0" fontId="7" fillId="0" borderId="0"/>
    <xf numFmtId="0" fontId="6" fillId="0" borderId="0"/>
    <xf numFmtId="0" fontId="8" fillId="0" borderId="0"/>
    <xf numFmtId="166" fontId="8" fillId="0" borderId="0" applyFont="0" applyFill="0" applyBorder="0" applyAlignment="0" applyProtection="0"/>
    <xf numFmtId="0" fontId="5" fillId="0" borderId="0"/>
    <xf numFmtId="165" fontId="8" fillId="0" borderId="0" applyFont="0" applyFill="0" applyBorder="0" applyAlignment="0" applyProtection="0"/>
    <xf numFmtId="0" fontId="8" fillId="0" borderId="0" applyFont="0" applyFill="0" applyBorder="0" applyAlignment="0" applyProtection="0"/>
    <xf numFmtId="165"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4" fillId="0" borderId="0"/>
    <xf numFmtId="0" fontId="4" fillId="0" borderId="0"/>
    <xf numFmtId="0" fontId="4" fillId="0" borderId="0"/>
    <xf numFmtId="0" fontId="3" fillId="0" borderId="0"/>
    <xf numFmtId="0" fontId="3" fillId="0" borderId="0"/>
    <xf numFmtId="0" fontId="8" fillId="0" borderId="0"/>
    <xf numFmtId="0" fontId="2" fillId="0" borderId="0"/>
    <xf numFmtId="0" fontId="9" fillId="0" borderId="0"/>
    <xf numFmtId="164" fontId="16" fillId="0" borderId="0" applyFont="0" applyFill="0" applyBorder="0" applyAlignment="0" applyProtection="0"/>
    <xf numFmtId="9" fontId="16" fillId="0" borderId="0" applyFont="0" applyFill="0" applyBorder="0" applyAlignment="0" applyProtection="0"/>
    <xf numFmtId="0" fontId="1" fillId="0" borderId="0"/>
  </cellStyleXfs>
  <cellXfs count="276">
    <xf numFmtId="0" fontId="0" fillId="0" borderId="0" xfId="0"/>
    <xf numFmtId="0" fontId="8" fillId="0" borderId="0" xfId="3"/>
    <xf numFmtId="0" fontId="8" fillId="0" borderId="0" xfId="18"/>
    <xf numFmtId="0" fontId="8" fillId="0" borderId="0" xfId="3" applyAlignment="1">
      <alignment horizontal="center"/>
    </xf>
    <xf numFmtId="0" fontId="13" fillId="0" borderId="0" xfId="3" applyFont="1"/>
    <xf numFmtId="0" fontId="13" fillId="0" borderId="0" xfId="3" applyFont="1" applyAlignment="1">
      <alignment horizontal="center"/>
    </xf>
    <xf numFmtId="0" fontId="8" fillId="0" borderId="0" xfId="0" applyFont="1"/>
    <xf numFmtId="0" fontId="8" fillId="0" borderId="0" xfId="0" applyFont="1" applyAlignment="1">
      <alignment vertical="center"/>
    </xf>
    <xf numFmtId="0" fontId="0" fillId="5" borderId="0" xfId="0" applyFill="1" applyAlignment="1">
      <alignment horizontal="center" vertical="center" wrapText="1"/>
    </xf>
    <xf numFmtId="0" fontId="12" fillId="5" borderId="0" xfId="3" applyFont="1" applyFill="1"/>
    <xf numFmtId="0" fontId="12" fillId="5" borderId="0" xfId="3" applyFont="1" applyFill="1" applyAlignment="1">
      <alignment horizontal="center"/>
    </xf>
    <xf numFmtId="0" fontId="0" fillId="4" borderId="1" xfId="0" applyFill="1" applyBorder="1" applyAlignment="1">
      <alignment horizontal="center" vertical="center" wrapText="1"/>
    </xf>
    <xf numFmtId="0" fontId="14" fillId="4" borderId="1" xfId="0" applyFont="1" applyFill="1" applyBorder="1" applyAlignment="1">
      <alignment vertical="center"/>
    </xf>
    <xf numFmtId="0" fontId="14" fillId="4" borderId="2" xfId="0" applyFont="1" applyFill="1" applyBorder="1" applyAlignment="1">
      <alignment vertical="center"/>
    </xf>
    <xf numFmtId="0" fontId="14" fillId="5" borderId="1" xfId="0" applyFont="1" applyFill="1" applyBorder="1" applyAlignment="1">
      <alignment horizontal="left" vertical="center"/>
    </xf>
    <xf numFmtId="0" fontId="14" fillId="2" borderId="1" xfId="0" applyFont="1" applyFill="1" applyBorder="1" applyAlignment="1">
      <alignment horizontal="left" vertical="center"/>
    </xf>
    <xf numFmtId="0" fontId="14" fillId="2" borderId="2" xfId="0" applyFont="1" applyFill="1" applyBorder="1" applyAlignment="1">
      <alignment horizontal="left" vertical="center"/>
    </xf>
    <xf numFmtId="0" fontId="8" fillId="3" borderId="0" xfId="0" applyFont="1" applyFill="1"/>
    <xf numFmtId="0" fontId="8" fillId="3" borderId="1" xfId="0" applyFont="1" applyFill="1" applyBorder="1"/>
    <xf numFmtId="0" fontId="0" fillId="3" borderId="0" xfId="0" applyFill="1"/>
    <xf numFmtId="0" fontId="11" fillId="5" borderId="1" xfId="3" applyFont="1" applyFill="1" applyBorder="1"/>
    <xf numFmtId="0" fontId="12" fillId="6" borderId="2" xfId="3" applyFont="1" applyFill="1" applyBorder="1"/>
    <xf numFmtId="0" fontId="10" fillId="0" borderId="0" xfId="0" applyFont="1"/>
    <xf numFmtId="0" fontId="15" fillId="5" borderId="1" xfId="0" applyFont="1" applyFill="1" applyBorder="1" applyAlignment="1">
      <alignment horizontal="justify" vertical="top" wrapText="1"/>
    </xf>
    <xf numFmtId="0" fontId="12" fillId="5" borderId="1" xfId="3" applyFont="1" applyFill="1" applyBorder="1"/>
    <xf numFmtId="0" fontId="0" fillId="0" borderId="0" xfId="0" applyAlignment="1">
      <alignment horizontal="center" vertical="center" wrapText="1"/>
    </xf>
    <xf numFmtId="0" fontId="12" fillId="0" borderId="0" xfId="3" applyFont="1"/>
    <xf numFmtId="0" fontId="8" fillId="0" borderId="0" xfId="0" applyFont="1" applyAlignment="1">
      <alignment horizontal="center" vertical="center" wrapText="1"/>
    </xf>
    <xf numFmtId="0" fontId="8" fillId="0" borderId="0" xfId="0" applyFont="1" applyAlignment="1">
      <alignment horizontal="left" vertical="center"/>
    </xf>
    <xf numFmtId="0" fontId="15" fillId="8" borderId="0" xfId="0" applyFont="1" applyFill="1"/>
    <xf numFmtId="0" fontId="17" fillId="8" borderId="0" xfId="0" applyFont="1" applyFill="1" applyAlignment="1">
      <alignment horizontal="centerContinuous" vertical="center" wrapText="1"/>
    </xf>
    <xf numFmtId="0" fontId="15" fillId="8" borderId="0" xfId="0" applyFont="1" applyFill="1" applyAlignment="1">
      <alignment horizontal="centerContinuous" vertical="center"/>
    </xf>
    <xf numFmtId="0" fontId="18" fillId="8" borderId="0" xfId="0" applyFont="1" applyFill="1" applyAlignment="1">
      <alignment horizontal="centerContinuous" vertical="center" wrapText="1"/>
    </xf>
    <xf numFmtId="0" fontId="15" fillId="8" borderId="0" xfId="0" applyFont="1" applyFill="1" applyAlignment="1">
      <alignment horizontal="left" vertical="center"/>
    </xf>
    <xf numFmtId="0" fontId="19" fillId="0" borderId="0" xfId="0" applyFont="1"/>
    <xf numFmtId="0" fontId="8" fillId="8" borderId="0" xfId="0" applyFont="1" applyFill="1"/>
    <xf numFmtId="0" fontId="10" fillId="8" borderId="0" xfId="0" applyFont="1" applyFill="1"/>
    <xf numFmtId="0" fontId="22" fillId="8" borderId="0" xfId="0" applyFont="1" applyFill="1" applyAlignment="1">
      <alignment horizontal="centerContinuous" vertical="center" wrapText="1"/>
    </xf>
    <xf numFmtId="0" fontId="20" fillId="8" borderId="0" xfId="0" applyFont="1" applyFill="1" applyAlignment="1">
      <alignment horizontal="centerContinuous" vertical="center"/>
    </xf>
    <xf numFmtId="0" fontId="20" fillId="8" borderId="0" xfId="0" applyFont="1" applyFill="1"/>
    <xf numFmtId="0" fontId="8" fillId="8" borderId="0" xfId="0" applyFont="1" applyFill="1" applyAlignment="1">
      <alignment vertical="center"/>
    </xf>
    <xf numFmtId="0" fontId="10" fillId="8" borderId="0" xfId="0" applyFont="1" applyFill="1" applyAlignment="1">
      <alignment vertical="center"/>
    </xf>
    <xf numFmtId="1" fontId="10" fillId="8" borderId="0" xfId="0" applyNumberFormat="1" applyFont="1" applyFill="1" applyAlignment="1">
      <alignment horizontal="left" vertical="center"/>
    </xf>
    <xf numFmtId="0" fontId="19" fillId="0" borderId="0" xfId="0" applyFont="1" applyAlignment="1">
      <alignment horizontal="left"/>
    </xf>
    <xf numFmtId="0" fontId="23" fillId="8" borderId="0" xfId="0" applyFont="1" applyFill="1"/>
    <xf numFmtId="0" fontId="27" fillId="7" borderId="6" xfId="0" applyFont="1" applyFill="1" applyBorder="1" applyAlignment="1">
      <alignment horizontal="justify" vertical="center" wrapText="1"/>
    </xf>
    <xf numFmtId="3" fontId="27" fillId="7" borderId="1" xfId="0" applyNumberFormat="1" applyFont="1" applyFill="1" applyBorder="1" applyAlignment="1" applyProtection="1">
      <alignment horizontal="right" vertical="center" wrapText="1"/>
      <protection locked="0"/>
    </xf>
    <xf numFmtId="0" fontId="27" fillId="8" borderId="9" xfId="0" applyFont="1" applyFill="1" applyBorder="1" applyAlignment="1">
      <alignment horizontal="justify" vertical="center" wrapText="1"/>
    </xf>
    <xf numFmtId="3" fontId="27" fillId="8" borderId="1" xfId="0" applyNumberFormat="1" applyFont="1" applyFill="1" applyBorder="1" applyAlignment="1" applyProtection="1">
      <alignment horizontal="right" vertical="center" wrapText="1"/>
      <protection locked="0"/>
    </xf>
    <xf numFmtId="0" fontId="27" fillId="7" borderId="9" xfId="0" applyFont="1" applyFill="1" applyBorder="1" applyAlignment="1">
      <alignment horizontal="justify" vertical="center" wrapText="1"/>
    </xf>
    <xf numFmtId="0" fontId="27" fillId="8" borderId="11" xfId="0" applyFont="1" applyFill="1" applyBorder="1" applyAlignment="1">
      <alignment horizontal="justify" vertical="center" wrapText="1"/>
    </xf>
    <xf numFmtId="0" fontId="8" fillId="8" borderId="0" xfId="0" applyFont="1" applyFill="1" applyAlignment="1">
      <alignment horizontal="center" vertical="center"/>
    </xf>
    <xf numFmtId="0" fontId="27" fillId="8" borderId="1" xfId="0" applyFont="1" applyFill="1" applyBorder="1" applyAlignment="1">
      <alignment horizontal="center" vertical="center" textRotation="90" wrapText="1"/>
    </xf>
    <xf numFmtId="0" fontId="28" fillId="8" borderId="1" xfId="0" applyFont="1" applyFill="1" applyBorder="1" applyAlignment="1">
      <alignment horizontal="center" vertical="center" textRotation="90" wrapText="1"/>
    </xf>
    <xf numFmtId="3" fontId="28" fillId="8" borderId="1" xfId="0" applyNumberFormat="1" applyFont="1" applyFill="1" applyBorder="1" applyAlignment="1">
      <alignment horizontal="right" vertical="center"/>
    </xf>
    <xf numFmtId="0" fontId="27" fillId="8" borderId="0" xfId="0" applyFont="1" applyFill="1" applyAlignment="1">
      <alignment horizontal="left" vertical="center"/>
    </xf>
    <xf numFmtId="0" fontId="27" fillId="8" borderId="1" xfId="0" applyFont="1" applyFill="1" applyBorder="1" applyAlignment="1">
      <alignment horizontal="center" vertical="center" wrapText="1"/>
    </xf>
    <xf numFmtId="0" fontId="27" fillId="8" borderId="1" xfId="0" applyFont="1" applyFill="1" applyBorder="1" applyAlignment="1">
      <alignment horizontal="justify" vertical="center" wrapText="1"/>
    </xf>
    <xf numFmtId="168" fontId="27" fillId="7" borderId="1" xfId="21" applyNumberFormat="1" applyFont="1" applyFill="1" applyBorder="1" applyAlignment="1" applyProtection="1">
      <alignment horizontal="right" vertical="center" wrapText="1"/>
      <protection locked="0"/>
    </xf>
    <xf numFmtId="168" fontId="27" fillId="0" borderId="1" xfId="21" applyNumberFormat="1" applyFont="1" applyFill="1" applyBorder="1" applyAlignment="1" applyProtection="1">
      <alignment horizontal="right" vertical="center" wrapText="1"/>
    </xf>
    <xf numFmtId="0" fontId="28" fillId="8" borderId="0" xfId="0" applyFont="1" applyFill="1" applyAlignment="1">
      <alignment horizontal="center" vertical="center" wrapText="1"/>
    </xf>
    <xf numFmtId="0" fontId="27" fillId="8" borderId="0" xfId="0" applyFont="1" applyFill="1" applyAlignment="1">
      <alignment horizontal="center" vertical="center" wrapText="1"/>
    </xf>
    <xf numFmtId="3" fontId="28" fillId="0" borderId="1" xfId="0" applyNumberFormat="1" applyFont="1" applyBorder="1" applyAlignment="1">
      <alignment horizontal="right"/>
    </xf>
    <xf numFmtId="3" fontId="27" fillId="7" borderId="1" xfId="0" applyNumberFormat="1" applyFont="1" applyFill="1" applyBorder="1" applyAlignment="1" applyProtection="1">
      <alignment horizontal="right" wrapText="1"/>
      <protection locked="0"/>
    </xf>
    <xf numFmtId="0" fontId="27" fillId="8" borderId="0" xfId="0" applyFont="1" applyFill="1"/>
    <xf numFmtId="0" fontId="15" fillId="8" borderId="0" xfId="0" applyFont="1" applyFill="1" applyAlignment="1">
      <alignment horizontal="center" vertical="center"/>
    </xf>
    <xf numFmtId="0" fontId="15" fillId="8" borderId="0" xfId="0" applyFont="1" applyFill="1" applyAlignment="1">
      <alignment horizontal="center" vertical="center" wrapText="1"/>
    </xf>
    <xf numFmtId="3" fontId="27" fillId="7" borderId="1" xfId="0" applyNumberFormat="1" applyFont="1" applyFill="1" applyBorder="1" applyAlignment="1" applyProtection="1">
      <alignment horizontal="center" vertical="center" wrapText="1"/>
      <protection locked="0"/>
    </xf>
    <xf numFmtId="0" fontId="27" fillId="8" borderId="0" xfId="0" applyFont="1" applyFill="1" applyAlignment="1">
      <alignment vertical="center"/>
    </xf>
    <xf numFmtId="0" fontId="15" fillId="8" borderId="0" xfId="0" applyFont="1" applyFill="1" applyAlignment="1">
      <alignment horizontal="center"/>
    </xf>
    <xf numFmtId="3" fontId="28" fillId="0" borderId="1" xfId="0" applyNumberFormat="1" applyFont="1" applyBorder="1" applyAlignment="1">
      <alignment horizontal="center" vertical="center"/>
    </xf>
    <xf numFmtId="3" fontId="28" fillId="0" borderId="1" xfId="0" applyNumberFormat="1" applyFont="1" applyBorder="1" applyAlignment="1">
      <alignment horizontal="right" vertical="center"/>
    </xf>
    <xf numFmtId="0" fontId="28" fillId="8" borderId="2" xfId="0" applyFont="1" applyFill="1" applyBorder="1" applyAlignment="1">
      <alignment vertical="center"/>
    </xf>
    <xf numFmtId="0" fontId="19" fillId="8" borderId="0" xfId="0" applyFont="1" applyFill="1"/>
    <xf numFmtId="0" fontId="0" fillId="8" borderId="0" xfId="0" applyFill="1"/>
    <xf numFmtId="0" fontId="28" fillId="0" borderId="0" xfId="0" applyFont="1" applyAlignment="1">
      <alignment horizontal="center" vertical="center" wrapText="1"/>
    </xf>
    <xf numFmtId="0" fontId="20" fillId="8" borderId="0" xfId="0" applyFont="1" applyFill="1" applyAlignment="1">
      <alignment vertical="center" wrapText="1"/>
    </xf>
    <xf numFmtId="1" fontId="28" fillId="8" borderId="1" xfId="0" applyNumberFormat="1" applyFont="1" applyFill="1" applyBorder="1" applyAlignment="1">
      <alignment vertical="center" wrapText="1"/>
    </xf>
    <xf numFmtId="0" fontId="24" fillId="8" borderId="1" xfId="0" applyFont="1" applyFill="1" applyBorder="1" applyAlignment="1">
      <alignment vertical="center" wrapText="1"/>
    </xf>
    <xf numFmtId="0" fontId="21" fillId="8" borderId="0" xfId="0" applyFont="1" applyFill="1" applyAlignment="1">
      <alignment horizontal="centerContinuous" vertical="center" wrapText="1"/>
    </xf>
    <xf numFmtId="0" fontId="20" fillId="8" borderId="0" xfId="0" applyFont="1" applyFill="1" applyAlignment="1">
      <alignment horizontal="centerContinuous" vertical="center" wrapText="1"/>
    </xf>
    <xf numFmtId="0" fontId="19" fillId="8" borderId="0" xfId="0" applyFont="1" applyFill="1" applyAlignment="1">
      <alignment horizontal="left"/>
    </xf>
    <xf numFmtId="0" fontId="21" fillId="8" borderId="0" xfId="0" applyFont="1" applyFill="1" applyAlignment="1">
      <alignment vertical="center"/>
    </xf>
    <xf numFmtId="0" fontId="28" fillId="8" borderId="0" xfId="0" applyFont="1" applyFill="1" applyAlignment="1">
      <alignment vertical="center"/>
    </xf>
    <xf numFmtId="0" fontId="27" fillId="8" borderId="0" xfId="0" applyFont="1" applyFill="1" applyAlignment="1">
      <alignment vertical="center" wrapText="1"/>
    </xf>
    <xf numFmtId="0" fontId="27" fillId="8" borderId="0" xfId="0" applyFont="1" applyFill="1" applyAlignment="1">
      <alignment horizontal="left"/>
    </xf>
    <xf numFmtId="0" fontId="24" fillId="9" borderId="1" xfId="0" applyFont="1" applyFill="1" applyBorder="1" applyAlignment="1">
      <alignment vertical="center" wrapText="1"/>
    </xf>
    <xf numFmtId="0" fontId="24" fillId="9" borderId="1" xfId="0" applyFont="1" applyFill="1" applyBorder="1" applyAlignment="1">
      <alignment horizontal="justify" vertical="center" wrapText="1"/>
    </xf>
    <xf numFmtId="0" fontId="27" fillId="3" borderId="0" xfId="0" applyFont="1" applyFill="1"/>
    <xf numFmtId="0" fontId="28" fillId="16" borderId="2" xfId="0" applyFont="1" applyFill="1" applyBorder="1" applyAlignment="1">
      <alignment horizontal="center"/>
    </xf>
    <xf numFmtId="0" fontId="27" fillId="16" borderId="3" xfId="0" applyFont="1" applyFill="1" applyBorder="1"/>
    <xf numFmtId="0" fontId="28" fillId="16" borderId="1" xfId="0" applyFont="1" applyFill="1" applyBorder="1" applyAlignment="1">
      <alignment horizontal="center"/>
    </xf>
    <xf numFmtId="0" fontId="24" fillId="16" borderId="1" xfId="0" applyFont="1" applyFill="1" applyBorder="1" applyAlignment="1">
      <alignment horizontal="center" vertical="center"/>
    </xf>
    <xf numFmtId="0" fontId="27" fillId="16" borderId="9" xfId="0" applyFont="1" applyFill="1" applyBorder="1"/>
    <xf numFmtId="0" fontId="27" fillId="16" borderId="0" xfId="0" applyFont="1" applyFill="1"/>
    <xf numFmtId="0" fontId="27" fillId="16" borderId="1" xfId="0" applyFont="1" applyFill="1" applyBorder="1"/>
    <xf numFmtId="10" fontId="27" fillId="16" borderId="1" xfId="0" applyNumberFormat="1" applyFont="1" applyFill="1" applyBorder="1"/>
    <xf numFmtId="167" fontId="27" fillId="16" borderId="1" xfId="0" applyNumberFormat="1" applyFont="1" applyFill="1" applyBorder="1"/>
    <xf numFmtId="0" fontId="20" fillId="14" borderId="0" xfId="0" applyFont="1" applyFill="1"/>
    <xf numFmtId="0" fontId="19" fillId="14" borderId="0" xfId="0" applyFont="1" applyFill="1"/>
    <xf numFmtId="0" fontId="27" fillId="14" borderId="6" xfId="0" applyFont="1" applyFill="1" applyBorder="1" applyAlignment="1">
      <alignment horizontal="left" vertical="center"/>
    </xf>
    <xf numFmtId="0" fontId="27" fillId="14" borderId="9" xfId="0" applyFont="1" applyFill="1" applyBorder="1" applyAlignment="1">
      <alignment horizontal="left" vertical="center"/>
    </xf>
    <xf numFmtId="0" fontId="20" fillId="3" borderId="0" xfId="0" applyFont="1" applyFill="1"/>
    <xf numFmtId="0" fontId="20" fillId="3" borderId="0" xfId="0" applyFont="1" applyFill="1" applyAlignment="1">
      <alignment vertical="center" wrapText="1"/>
    </xf>
    <xf numFmtId="0" fontId="19" fillId="3" borderId="0" xfId="0" applyFont="1" applyFill="1"/>
    <xf numFmtId="0" fontId="23" fillId="3" borderId="0" xfId="0" applyFont="1" applyFill="1"/>
    <xf numFmtId="0" fontId="27" fillId="3" borderId="6" xfId="0" applyFont="1" applyFill="1" applyBorder="1" applyAlignment="1">
      <alignment horizontal="left" vertical="center"/>
    </xf>
    <xf numFmtId="0" fontId="27" fillId="3" borderId="7" xfId="0" applyFont="1" applyFill="1" applyBorder="1"/>
    <xf numFmtId="3" fontId="27" fillId="3" borderId="7" xfId="0" applyNumberFormat="1" applyFont="1" applyFill="1" applyBorder="1" applyAlignment="1">
      <alignment horizontal="center"/>
    </xf>
    <xf numFmtId="3" fontId="27" fillId="3" borderId="8" xfId="0" applyNumberFormat="1" applyFont="1" applyFill="1" applyBorder="1"/>
    <xf numFmtId="0" fontId="27" fillId="3" borderId="9" xfId="0" applyFont="1" applyFill="1" applyBorder="1" applyAlignment="1">
      <alignment horizontal="left" vertical="center"/>
    </xf>
    <xf numFmtId="3" fontId="27" fillId="3" borderId="0" xfId="0" applyNumberFormat="1" applyFont="1" applyFill="1" applyAlignment="1">
      <alignment horizontal="center"/>
    </xf>
    <xf numFmtId="3" fontId="27" fillId="3" borderId="10" xfId="0" applyNumberFormat="1" applyFont="1" applyFill="1" applyBorder="1"/>
    <xf numFmtId="0" fontId="27" fillId="3" borderId="9" xfId="0" applyFont="1" applyFill="1" applyBorder="1" applyAlignment="1">
      <alignment horizontal="left"/>
    </xf>
    <xf numFmtId="10" fontId="27" fillId="3" borderId="0" xfId="22" applyNumberFormat="1" applyFont="1" applyFill="1" applyBorder="1" applyAlignment="1" applyProtection="1">
      <alignment horizontal="right"/>
    </xf>
    <xf numFmtId="10" fontId="27" fillId="3" borderId="0" xfId="0" applyNumberFormat="1" applyFont="1" applyFill="1" applyAlignment="1">
      <alignment horizontal="left"/>
    </xf>
    <xf numFmtId="10" fontId="27" fillId="3" borderId="10" xfId="0" applyNumberFormat="1" applyFont="1" applyFill="1" applyBorder="1"/>
    <xf numFmtId="0" fontId="27" fillId="3" borderId="11" xfId="0" applyFont="1" applyFill="1" applyBorder="1" applyAlignment="1">
      <alignment horizontal="left"/>
    </xf>
    <xf numFmtId="0" fontId="27" fillId="3" borderId="5" xfId="0" applyFont="1" applyFill="1" applyBorder="1"/>
    <xf numFmtId="9" fontId="27" fillId="3" borderId="5" xfId="22" applyFont="1" applyFill="1" applyBorder="1" applyAlignment="1" applyProtection="1">
      <alignment horizontal="right"/>
    </xf>
    <xf numFmtId="10" fontId="27" fillId="3" borderId="5" xfId="0" applyNumberFormat="1" applyFont="1" applyFill="1" applyBorder="1" applyAlignment="1">
      <alignment horizontal="left"/>
    </xf>
    <xf numFmtId="0" fontId="27" fillId="3" borderId="12" xfId="0" applyFont="1" applyFill="1" applyBorder="1"/>
    <xf numFmtId="0" fontId="19" fillId="16" borderId="0" xfId="0" applyFont="1" applyFill="1"/>
    <xf numFmtId="167" fontId="19" fillId="16" borderId="0" xfId="0" applyNumberFormat="1" applyFont="1" applyFill="1"/>
    <xf numFmtId="0" fontId="21" fillId="16" borderId="5" xfId="0" applyFont="1" applyFill="1" applyBorder="1" applyAlignment="1" applyProtection="1">
      <alignment horizontal="left"/>
      <protection locked="0"/>
    </xf>
    <xf numFmtId="3" fontId="20" fillId="16" borderId="5" xfId="0" applyNumberFormat="1" applyFont="1" applyFill="1" applyBorder="1" applyProtection="1">
      <protection locked="0"/>
    </xf>
    <xf numFmtId="0" fontId="19" fillId="16" borderId="5" xfId="0" applyFont="1" applyFill="1" applyBorder="1" applyAlignment="1">
      <alignment horizontal="left"/>
    </xf>
    <xf numFmtId="0" fontId="19" fillId="16" borderId="5" xfId="0" applyFont="1" applyFill="1" applyBorder="1"/>
    <xf numFmtId="0" fontId="20" fillId="11" borderId="0" xfId="0" applyFont="1" applyFill="1"/>
    <xf numFmtId="0" fontId="20" fillId="11" borderId="0" xfId="0" applyFont="1" applyFill="1" applyAlignment="1">
      <alignment vertical="center" wrapText="1"/>
    </xf>
    <xf numFmtId="0" fontId="19" fillId="11" borderId="0" xfId="0" applyFont="1" applyFill="1"/>
    <xf numFmtId="0" fontId="27" fillId="11" borderId="0" xfId="0" applyFont="1" applyFill="1"/>
    <xf numFmtId="0" fontId="27" fillId="11" borderId="6" xfId="0" applyFont="1" applyFill="1" applyBorder="1" applyAlignment="1">
      <alignment vertical="center"/>
    </xf>
    <xf numFmtId="0" fontId="27" fillId="11" borderId="7" xfId="0" applyFont="1" applyFill="1" applyBorder="1"/>
    <xf numFmtId="0" fontId="27" fillId="11" borderId="7" xfId="0" quotePrefix="1" applyFont="1" applyFill="1" applyBorder="1"/>
    <xf numFmtId="168" fontId="27" fillId="11" borderId="7" xfId="21" applyNumberFormat="1" applyFont="1" applyFill="1" applyBorder="1" applyAlignment="1" applyProtection="1">
      <alignment horizontal="right"/>
    </xf>
    <xf numFmtId="168" fontId="27" fillId="11" borderId="7" xfId="0" applyNumberFormat="1" applyFont="1" applyFill="1" applyBorder="1" applyAlignment="1">
      <alignment horizontal="left"/>
    </xf>
    <xf numFmtId="164" fontId="27" fillId="11" borderId="8" xfId="21" applyFont="1" applyFill="1" applyBorder="1" applyProtection="1"/>
    <xf numFmtId="0" fontId="27" fillId="11" borderId="9" xfId="0" applyFont="1" applyFill="1" applyBorder="1" applyAlignment="1">
      <alignment vertical="center"/>
    </xf>
    <xf numFmtId="168" fontId="27" fillId="11" borderId="0" xfId="21" applyNumberFormat="1" applyFont="1" applyFill="1" applyBorder="1" applyAlignment="1" applyProtection="1">
      <alignment horizontal="right"/>
    </xf>
    <xf numFmtId="168" fontId="27" fillId="11" borderId="0" xfId="0" applyNumberFormat="1" applyFont="1" applyFill="1" applyAlignment="1">
      <alignment horizontal="left"/>
    </xf>
    <xf numFmtId="164" fontId="27" fillId="11" borderId="10" xfId="21" applyFont="1" applyFill="1" applyBorder="1" applyProtection="1"/>
    <xf numFmtId="0" fontId="27" fillId="11" borderId="11" xfId="0" applyFont="1" applyFill="1" applyBorder="1" applyAlignment="1">
      <alignment vertical="center"/>
    </xf>
    <xf numFmtId="0" fontId="27" fillId="11" borderId="5" xfId="0" applyFont="1" applyFill="1" applyBorder="1"/>
    <xf numFmtId="168" fontId="27" fillId="11" borderId="5" xfId="21" applyNumberFormat="1" applyFont="1" applyFill="1" applyBorder="1" applyAlignment="1" applyProtection="1">
      <alignment horizontal="right"/>
    </xf>
    <xf numFmtId="168" fontId="27" fillId="11" borderId="5" xfId="0" applyNumberFormat="1" applyFont="1" applyFill="1" applyBorder="1" applyAlignment="1">
      <alignment horizontal="left"/>
    </xf>
    <xf numFmtId="164" fontId="27" fillId="11" borderId="12" xfId="21" applyFont="1" applyFill="1" applyBorder="1" applyProtection="1"/>
    <xf numFmtId="0" fontId="27" fillId="14" borderId="7" xfId="0" applyFont="1" applyFill="1" applyBorder="1" applyAlignment="1">
      <alignment horizontal="center"/>
    </xf>
    <xf numFmtId="0" fontId="27" fillId="14" borderId="7" xfId="0" quotePrefix="1" applyFont="1" applyFill="1" applyBorder="1" applyAlignment="1">
      <alignment horizontal="center"/>
    </xf>
    <xf numFmtId="10" fontId="27" fillId="14" borderId="7" xfId="21" applyNumberFormat="1" applyFont="1" applyFill="1" applyBorder="1" applyAlignment="1" applyProtection="1">
      <alignment horizontal="center"/>
    </xf>
    <xf numFmtId="10" fontId="27" fillId="14" borderId="7" xfId="0" applyNumberFormat="1" applyFont="1" applyFill="1" applyBorder="1" applyAlignment="1">
      <alignment horizontal="center"/>
    </xf>
    <xf numFmtId="2" fontId="27" fillId="14" borderId="8" xfId="21" applyNumberFormat="1" applyFont="1" applyFill="1" applyBorder="1" applyAlignment="1" applyProtection="1">
      <alignment horizontal="center"/>
    </xf>
    <xf numFmtId="0" fontId="27" fillId="14" borderId="0" xfId="0" applyFont="1" applyFill="1" applyAlignment="1">
      <alignment horizontal="center"/>
    </xf>
    <xf numFmtId="10" fontId="27" fillId="14" borderId="0" xfId="21" applyNumberFormat="1" applyFont="1" applyFill="1" applyBorder="1" applyAlignment="1" applyProtection="1">
      <alignment horizontal="center"/>
    </xf>
    <xf numFmtId="10" fontId="27" fillId="14" borderId="0" xfId="0" applyNumberFormat="1" applyFont="1" applyFill="1" applyAlignment="1">
      <alignment horizontal="center"/>
    </xf>
    <xf numFmtId="2" fontId="27" fillId="14" borderId="10" xfId="21" applyNumberFormat="1" applyFont="1" applyFill="1" applyBorder="1" applyAlignment="1" applyProtection="1">
      <alignment horizontal="center"/>
    </xf>
    <xf numFmtId="0" fontId="27" fillId="14" borderId="11" xfId="0" applyFont="1" applyFill="1" applyBorder="1" applyAlignment="1">
      <alignment horizontal="left" vertical="center"/>
    </xf>
    <xf numFmtId="0" fontId="27" fillId="14" borderId="5" xfId="0" applyFont="1" applyFill="1" applyBorder="1" applyAlignment="1">
      <alignment horizontal="center"/>
    </xf>
    <xf numFmtId="0" fontId="27" fillId="14" borderId="5" xfId="0" quotePrefix="1" applyFont="1" applyFill="1" applyBorder="1" applyAlignment="1">
      <alignment horizontal="center"/>
    </xf>
    <xf numFmtId="10" fontId="27" fillId="14" borderId="5" xfId="21" applyNumberFormat="1" applyFont="1" applyFill="1" applyBorder="1" applyAlignment="1" applyProtection="1">
      <alignment horizontal="center"/>
    </xf>
    <xf numFmtId="10" fontId="27" fillId="14" borderId="5" xfId="0" applyNumberFormat="1" applyFont="1" applyFill="1" applyBorder="1" applyAlignment="1">
      <alignment horizontal="center"/>
    </xf>
    <xf numFmtId="2" fontId="27" fillId="14" borderId="12" xfId="21" applyNumberFormat="1" applyFont="1" applyFill="1" applyBorder="1" applyAlignment="1" applyProtection="1">
      <alignment horizontal="center"/>
    </xf>
    <xf numFmtId="0" fontId="19" fillId="14" borderId="0" xfId="0" applyFont="1" applyFill="1" applyAlignment="1">
      <alignment horizontal="left"/>
    </xf>
    <xf numFmtId="0" fontId="0" fillId="8" borderId="1" xfId="0" applyFill="1" applyBorder="1" applyAlignment="1">
      <alignment horizontal="left"/>
    </xf>
    <xf numFmtId="0" fontId="0" fillId="8" borderId="16" xfId="0" applyFill="1" applyBorder="1" applyAlignment="1">
      <alignment horizontal="left"/>
    </xf>
    <xf numFmtId="0" fontId="10" fillId="8" borderId="15" xfId="0" applyFont="1" applyFill="1" applyBorder="1" applyAlignment="1">
      <alignment horizontal="right"/>
    </xf>
    <xf numFmtId="0" fontId="1" fillId="0" borderId="0" xfId="23"/>
    <xf numFmtId="0" fontId="1" fillId="0" borderId="1" xfId="23" applyBorder="1"/>
    <xf numFmtId="0" fontId="10" fillId="0" borderId="0" xfId="23" applyFont="1" applyAlignment="1">
      <alignment horizontal="left" wrapText="1"/>
    </xf>
    <xf numFmtId="0" fontId="29" fillId="0" borderId="0" xfId="23" applyFont="1"/>
    <xf numFmtId="0" fontId="10" fillId="0" borderId="0" xfId="23" applyFont="1" applyAlignment="1">
      <alignment horizontal="center" vertical="center" wrapText="1"/>
    </xf>
    <xf numFmtId="0" fontId="8" fillId="0" borderId="20" xfId="23" applyFont="1" applyBorder="1" applyAlignment="1">
      <alignment horizontal="center" vertical="center" wrapText="1"/>
    </xf>
    <xf numFmtId="0" fontId="8" fillId="0" borderId="20" xfId="23" applyFont="1" applyBorder="1" applyAlignment="1">
      <alignment horizontal="right" vertical="center" wrapText="1"/>
    </xf>
    <xf numFmtId="0" fontId="8" fillId="0" borderId="1" xfId="23" applyFont="1" applyBorder="1" applyAlignment="1">
      <alignment horizontal="right" vertical="center" wrapText="1"/>
    </xf>
    <xf numFmtId="0" fontId="8" fillId="0" borderId="1" xfId="23" applyFont="1" applyBorder="1" applyAlignment="1">
      <alignment horizontal="center" vertical="center" wrapText="1"/>
    </xf>
    <xf numFmtId="0" fontId="10" fillId="17" borderId="10" xfId="23" applyFont="1" applyFill="1" applyBorder="1" applyAlignment="1">
      <alignment horizontal="center" vertical="center" wrapText="1"/>
    </xf>
    <xf numFmtId="0" fontId="8" fillId="17" borderId="14" xfId="23" applyFont="1" applyFill="1" applyBorder="1" applyAlignment="1">
      <alignment horizontal="right" vertical="center" wrapText="1"/>
    </xf>
    <xf numFmtId="0" fontId="8" fillId="17" borderId="9" xfId="23" applyFont="1" applyFill="1" applyBorder="1" applyAlignment="1">
      <alignment horizontal="right" vertical="center" wrapText="1"/>
    </xf>
    <xf numFmtId="0" fontId="10" fillId="0" borderId="0" xfId="23" applyFont="1" applyAlignment="1">
      <alignment horizontal="center" vertical="center"/>
    </xf>
    <xf numFmtId="0" fontId="10" fillId="0" borderId="20" xfId="23" applyFont="1" applyBorder="1" applyAlignment="1">
      <alignment horizontal="center" vertical="center" wrapText="1"/>
    </xf>
    <xf numFmtId="0" fontId="1" fillId="0" borderId="20" xfId="23" applyBorder="1" applyAlignment="1">
      <alignment wrapText="1"/>
    </xf>
    <xf numFmtId="0" fontId="31" fillId="0" borderId="1" xfId="23" applyFont="1" applyBorder="1" applyAlignment="1">
      <alignment wrapText="1"/>
    </xf>
    <xf numFmtId="0" fontId="1" fillId="0" borderId="1" xfId="23" applyBorder="1" applyAlignment="1">
      <alignment wrapText="1"/>
    </xf>
    <xf numFmtId="0" fontId="1" fillId="0" borderId="23" xfId="23" applyBorder="1" applyAlignment="1">
      <alignment wrapText="1"/>
    </xf>
    <xf numFmtId="0" fontId="1" fillId="0" borderId="25" xfId="23" applyBorder="1" applyAlignment="1">
      <alignment wrapText="1"/>
    </xf>
    <xf numFmtId="0" fontId="8" fillId="0" borderId="29" xfId="23" applyFont="1" applyBorder="1" applyAlignment="1">
      <alignment horizontal="right" vertical="center" wrapText="1"/>
    </xf>
    <xf numFmtId="0" fontId="8" fillId="0" borderId="2" xfId="23" applyFont="1" applyBorder="1" applyAlignment="1">
      <alignment horizontal="right" vertical="center" wrapText="1"/>
    </xf>
    <xf numFmtId="0" fontId="10" fillId="0" borderId="0" xfId="23" applyFont="1" applyAlignment="1">
      <alignment vertical="center" wrapText="1"/>
    </xf>
    <xf numFmtId="0" fontId="10" fillId="10" borderId="27" xfId="23" applyFont="1" applyFill="1" applyBorder="1" applyAlignment="1">
      <alignment horizontal="center" vertical="center" wrapText="1"/>
    </xf>
    <xf numFmtId="0" fontId="10" fillId="19" borderId="31" xfId="23" applyFont="1" applyFill="1" applyBorder="1" applyAlignment="1">
      <alignment horizontal="left" vertical="center" wrapText="1"/>
    </xf>
    <xf numFmtId="0" fontId="10" fillId="19" borderId="32" xfId="23" applyFont="1" applyFill="1" applyBorder="1" applyAlignment="1">
      <alignment horizontal="left" vertical="center" wrapText="1"/>
    </xf>
    <xf numFmtId="0" fontId="10" fillId="19" borderId="32" xfId="23" applyFont="1" applyFill="1" applyBorder="1" applyAlignment="1">
      <alignment horizontal="left" vertical="center"/>
    </xf>
    <xf numFmtId="0" fontId="10" fillId="19" borderId="18" xfId="23" applyFont="1" applyFill="1" applyBorder="1" applyAlignment="1">
      <alignment horizontal="left" vertical="center" wrapText="1"/>
    </xf>
    <xf numFmtId="0" fontId="10" fillId="0" borderId="1" xfId="23" applyFont="1" applyBorder="1" applyAlignment="1">
      <alignment horizontal="center" vertical="center" wrapText="1"/>
    </xf>
    <xf numFmtId="0" fontId="10" fillId="0" borderId="19" xfId="23" applyFont="1" applyBorder="1" applyAlignment="1">
      <alignment horizontal="center" vertical="center" wrapText="1"/>
    </xf>
    <xf numFmtId="0" fontId="10" fillId="0" borderId="21" xfId="23" applyFont="1" applyBorder="1" applyAlignment="1">
      <alignment horizontal="center" vertical="center" wrapText="1"/>
    </xf>
    <xf numFmtId="0" fontId="10" fillId="0" borderId="22" xfId="23" applyFont="1" applyBorder="1" applyAlignment="1">
      <alignment horizontal="center" vertical="center" wrapText="1"/>
    </xf>
    <xf numFmtId="0" fontId="10" fillId="0" borderId="24" xfId="23" applyFont="1" applyBorder="1" applyAlignment="1">
      <alignment horizontal="center" vertical="center" wrapText="1"/>
    </xf>
    <xf numFmtId="0" fontId="1" fillId="0" borderId="26" xfId="23" applyBorder="1" applyAlignment="1">
      <alignment wrapText="1"/>
    </xf>
    <xf numFmtId="0" fontId="10" fillId="0" borderId="1" xfId="23" applyFont="1" applyBorder="1" applyAlignment="1">
      <alignment vertical="center" wrapText="1"/>
    </xf>
    <xf numFmtId="169" fontId="27" fillId="16" borderId="1" xfId="0" applyNumberFormat="1" applyFont="1" applyFill="1" applyBorder="1"/>
    <xf numFmtId="0" fontId="0" fillId="8" borderId="34" xfId="0" applyFill="1" applyBorder="1"/>
    <xf numFmtId="0" fontId="0" fillId="8" borderId="1" xfId="0" applyFill="1" applyBorder="1"/>
    <xf numFmtId="0" fontId="10" fillId="14" borderId="1" xfId="0" applyFont="1" applyFill="1" applyBorder="1" applyAlignment="1">
      <alignment horizontal="left"/>
    </xf>
    <xf numFmtId="0" fontId="10" fillId="14" borderId="1" xfId="0" applyFont="1" applyFill="1" applyBorder="1" applyAlignment="1">
      <alignment horizontal="center" vertical="center" textRotation="90" wrapText="1"/>
    </xf>
    <xf numFmtId="0" fontId="10" fillId="14" borderId="1" xfId="23" applyFont="1" applyFill="1" applyBorder="1" applyAlignment="1">
      <alignment vertical="center" wrapText="1"/>
    </xf>
    <xf numFmtId="0" fontId="32" fillId="21" borderId="0" xfId="0" applyFont="1" applyFill="1" applyAlignment="1">
      <alignment vertical="center" wrapText="1"/>
    </xf>
    <xf numFmtId="0" fontId="23" fillId="7" borderId="2" xfId="0" applyFont="1" applyFill="1" applyBorder="1" applyAlignment="1">
      <alignment horizontal="center" vertical="center" wrapText="1"/>
    </xf>
    <xf numFmtId="0" fontId="23" fillId="7" borderId="3" xfId="0" applyFont="1" applyFill="1" applyBorder="1" applyAlignment="1">
      <alignment horizontal="center" vertical="center" wrapText="1"/>
    </xf>
    <xf numFmtId="0" fontId="23" fillId="7" borderId="4" xfId="0" applyFont="1" applyFill="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4" fillId="8" borderId="0" xfId="0" applyFont="1" applyFill="1" applyAlignment="1">
      <alignment horizontal="left" vertical="center"/>
    </xf>
    <xf numFmtId="0" fontId="10" fillId="0" borderId="0" xfId="23" applyFont="1" applyAlignment="1">
      <alignment horizontal="center" vertical="center" wrapText="1"/>
    </xf>
    <xf numFmtId="0" fontId="10" fillId="10" borderId="15" xfId="23" applyFont="1" applyFill="1" applyBorder="1" applyAlignment="1">
      <alignment horizontal="center" vertical="center" wrapText="1"/>
    </xf>
    <xf numFmtId="0" fontId="10" fillId="10" borderId="28" xfId="23" applyFont="1" applyFill="1" applyBorder="1" applyAlignment="1">
      <alignment horizontal="center" vertical="center" wrapText="1"/>
    </xf>
    <xf numFmtId="0" fontId="1" fillId="10" borderId="17" xfId="23" applyFill="1" applyBorder="1" applyAlignment="1">
      <alignment horizontal="center" vertical="center" wrapText="1"/>
    </xf>
    <xf numFmtId="0" fontId="10" fillId="2" borderId="19" xfId="23" applyFont="1" applyFill="1" applyBorder="1" applyAlignment="1">
      <alignment horizontal="center" vertical="center" wrapText="1"/>
    </xf>
    <xf numFmtId="0" fontId="10" fillId="2" borderId="20" xfId="23" applyFont="1" applyFill="1" applyBorder="1" applyAlignment="1">
      <alignment horizontal="center" vertical="center" wrapText="1"/>
    </xf>
    <xf numFmtId="0" fontId="10" fillId="2" borderId="21" xfId="23" applyFont="1" applyFill="1" applyBorder="1" applyAlignment="1">
      <alignment horizontal="center" vertical="center" wrapText="1"/>
    </xf>
    <xf numFmtId="0" fontId="10" fillId="2" borderId="22" xfId="23" applyFont="1" applyFill="1" applyBorder="1" applyAlignment="1">
      <alignment horizontal="center" vertical="center" wrapText="1"/>
    </xf>
    <xf numFmtId="0" fontId="10" fillId="2" borderId="33" xfId="23" applyFont="1" applyFill="1" applyBorder="1" applyAlignment="1">
      <alignment horizontal="center" vertical="center" wrapText="1"/>
    </xf>
    <xf numFmtId="0" fontId="10" fillId="2" borderId="1" xfId="23" applyFont="1" applyFill="1" applyBorder="1" applyAlignment="1">
      <alignment horizontal="center" vertical="center" wrapText="1"/>
    </xf>
    <xf numFmtId="0" fontId="10" fillId="2" borderId="16" xfId="23" applyFont="1" applyFill="1" applyBorder="1" applyAlignment="1">
      <alignment horizontal="center" vertical="center" wrapText="1"/>
    </xf>
    <xf numFmtId="0" fontId="10" fillId="2" borderId="23" xfId="23" applyFont="1" applyFill="1" applyBorder="1" applyAlignment="1">
      <alignment horizontal="center" vertical="center" wrapText="1"/>
    </xf>
    <xf numFmtId="0" fontId="10" fillId="2" borderId="30" xfId="23" applyFont="1" applyFill="1" applyBorder="1" applyAlignment="1">
      <alignment horizontal="center" vertical="center" wrapText="1"/>
    </xf>
    <xf numFmtId="0" fontId="30" fillId="0" borderId="1" xfId="23" applyFont="1" applyBorder="1" applyAlignment="1">
      <alignment horizontal="center" vertical="center" wrapText="1"/>
    </xf>
    <xf numFmtId="0" fontId="30" fillId="0" borderId="0" xfId="23" applyFont="1" applyAlignment="1">
      <alignment horizontal="center" vertical="center"/>
    </xf>
    <xf numFmtId="0" fontId="10" fillId="0" borderId="0" xfId="23" applyFont="1" applyAlignment="1">
      <alignment horizontal="left" wrapText="1"/>
    </xf>
    <xf numFmtId="0" fontId="10" fillId="0" borderId="15" xfId="23" applyFont="1" applyBorder="1" applyAlignment="1">
      <alignment horizontal="center" vertical="center" wrapText="1"/>
    </xf>
    <xf numFmtId="0" fontId="10" fillId="0" borderId="27" xfId="23" applyFont="1" applyBorder="1" applyAlignment="1">
      <alignment horizontal="center" vertical="center" wrapText="1"/>
    </xf>
    <xf numFmtId="0" fontId="10" fillId="20" borderId="15" xfId="23" applyFont="1" applyFill="1" applyBorder="1" applyAlignment="1">
      <alignment horizontal="center" vertical="center"/>
    </xf>
    <xf numFmtId="0" fontId="10" fillId="18" borderId="15" xfId="23" applyFont="1" applyFill="1" applyBorder="1" applyAlignment="1">
      <alignment horizontal="center" vertical="center" wrapText="1"/>
    </xf>
    <xf numFmtId="0" fontId="10" fillId="18" borderId="27" xfId="23" applyFont="1" applyFill="1" applyBorder="1" applyAlignment="1">
      <alignment horizontal="center" vertical="center" wrapText="1"/>
    </xf>
    <xf numFmtId="0" fontId="35" fillId="22" borderId="15" xfId="23" applyFont="1" applyFill="1" applyBorder="1" applyAlignment="1">
      <alignment horizontal="center" vertical="center" wrapText="1"/>
    </xf>
    <xf numFmtId="0" fontId="35" fillId="22" borderId="27" xfId="23" applyFont="1" applyFill="1" applyBorder="1" applyAlignment="1">
      <alignment horizontal="center" vertical="center" wrapText="1"/>
    </xf>
    <xf numFmtId="0" fontId="24" fillId="8" borderId="15" xfId="23" applyFont="1" applyFill="1" applyBorder="1" applyAlignment="1">
      <alignment horizontal="center" vertical="center" wrapText="1"/>
    </xf>
    <xf numFmtId="0" fontId="24" fillId="8" borderId="27" xfId="23" applyFont="1" applyFill="1" applyBorder="1" applyAlignment="1">
      <alignment horizontal="center" vertical="center" wrapText="1"/>
    </xf>
    <xf numFmtId="0" fontId="27" fillId="8" borderId="5" xfId="0" applyFont="1" applyFill="1" applyBorder="1" applyAlignment="1">
      <alignment horizontal="center" wrapText="1"/>
    </xf>
    <xf numFmtId="0" fontId="27" fillId="8" borderId="12" xfId="0" applyFont="1" applyFill="1" applyBorder="1" applyAlignment="1">
      <alignment horizontal="center" wrapText="1"/>
    </xf>
    <xf numFmtId="0" fontId="28" fillId="12" borderId="1" xfId="0" applyFont="1" applyFill="1" applyBorder="1" applyAlignment="1">
      <alignment horizontal="center" vertical="center" wrapText="1"/>
    </xf>
    <xf numFmtId="0" fontId="27" fillId="8" borderId="14" xfId="0" applyFont="1" applyFill="1" applyBorder="1" applyAlignment="1">
      <alignment horizontal="center" vertical="center" wrapText="1"/>
    </xf>
    <xf numFmtId="0" fontId="27" fillId="8" borderId="13" xfId="0" applyFont="1" applyFill="1" applyBorder="1" applyAlignment="1">
      <alignment horizontal="center" vertical="center" wrapText="1"/>
    </xf>
    <xf numFmtId="0" fontId="27" fillId="8" borderId="2" xfId="0" applyFont="1" applyFill="1" applyBorder="1" applyAlignment="1">
      <alignment horizontal="center" vertical="center" wrapText="1"/>
    </xf>
    <xf numFmtId="0" fontId="27" fillId="8" borderId="3" xfId="0" applyFont="1" applyFill="1" applyBorder="1" applyAlignment="1">
      <alignment horizontal="center" vertical="center" wrapText="1"/>
    </xf>
    <xf numFmtId="0" fontId="27" fillId="8" borderId="4" xfId="0" applyFont="1" applyFill="1" applyBorder="1" applyAlignment="1">
      <alignment horizontal="center" vertical="center" wrapText="1"/>
    </xf>
    <xf numFmtId="0" fontId="28" fillId="13" borderId="1" xfId="0" applyFont="1" applyFill="1" applyBorder="1" applyAlignment="1">
      <alignment horizontal="center" vertical="center" wrapText="1"/>
    </xf>
    <xf numFmtId="0" fontId="27" fillId="8" borderId="1" xfId="0" applyFont="1" applyFill="1" applyBorder="1" applyAlignment="1">
      <alignment horizontal="center" wrapText="1"/>
    </xf>
    <xf numFmtId="0" fontId="18" fillId="15" borderId="1" xfId="0" applyFont="1" applyFill="1" applyBorder="1" applyAlignment="1">
      <alignment horizontal="center" vertical="center" wrapText="1"/>
    </xf>
    <xf numFmtId="0" fontId="28" fillId="14" borderId="7" xfId="0" applyFont="1" applyFill="1" applyBorder="1" applyAlignment="1">
      <alignment horizontal="left" vertical="top"/>
    </xf>
    <xf numFmtId="0" fontId="28" fillId="14" borderId="5" xfId="0" applyFont="1" applyFill="1" applyBorder="1" applyAlignment="1">
      <alignment horizontal="left" vertical="top"/>
    </xf>
    <xf numFmtId="0" fontId="21" fillId="11" borderId="2" xfId="0" applyFont="1" applyFill="1" applyBorder="1" applyAlignment="1" applyProtection="1">
      <alignment horizontal="center" vertical="top" wrapText="1"/>
      <protection locked="0"/>
    </xf>
    <xf numFmtId="0" fontId="21" fillId="11" borderId="3" xfId="0" applyFont="1" applyFill="1" applyBorder="1" applyAlignment="1" applyProtection="1">
      <alignment horizontal="center" vertical="top" wrapText="1"/>
      <protection locked="0"/>
    </xf>
    <xf numFmtId="0" fontId="21" fillId="11" borderId="4" xfId="0" applyFont="1" applyFill="1" applyBorder="1" applyAlignment="1" applyProtection="1">
      <alignment horizontal="center" vertical="top" wrapText="1"/>
      <protection locked="0"/>
    </xf>
    <xf numFmtId="0" fontId="28" fillId="11" borderId="7" xfId="0" applyFont="1" applyFill="1" applyBorder="1" applyAlignment="1">
      <alignment horizontal="center" vertical="center"/>
    </xf>
    <xf numFmtId="0" fontId="28" fillId="11" borderId="5" xfId="0" applyFont="1" applyFill="1" applyBorder="1" applyAlignment="1">
      <alignment horizontal="center" vertical="center"/>
    </xf>
    <xf numFmtId="0" fontId="28" fillId="14" borderId="7" xfId="0" applyFont="1" applyFill="1" applyBorder="1" applyAlignment="1">
      <alignment horizontal="center" vertical="center"/>
    </xf>
    <xf numFmtId="0" fontId="28" fillId="14" borderId="5" xfId="0" applyFont="1" applyFill="1" applyBorder="1" applyAlignment="1">
      <alignment horizontal="center" vertical="center"/>
    </xf>
    <xf numFmtId="0" fontId="28" fillId="11" borderId="3" xfId="0" applyFont="1" applyFill="1" applyBorder="1" applyAlignment="1">
      <alignment horizontal="left" vertical="top"/>
    </xf>
    <xf numFmtId="0" fontId="28" fillId="3" borderId="3" xfId="0" applyFont="1" applyFill="1" applyBorder="1" applyAlignment="1">
      <alignment horizontal="left" vertical="top"/>
    </xf>
    <xf numFmtId="0" fontId="28" fillId="0" borderId="0" xfId="0" applyFont="1" applyAlignment="1">
      <alignment horizontal="center" vertical="center" wrapText="1"/>
    </xf>
    <xf numFmtId="0" fontId="21" fillId="16" borderId="2" xfId="0" applyFont="1" applyFill="1" applyBorder="1" applyAlignment="1" applyProtection="1">
      <alignment horizontal="center" vertical="top" wrapText="1"/>
      <protection locked="0"/>
    </xf>
    <xf numFmtId="0" fontId="21" fillId="16" borderId="3" xfId="0" applyFont="1" applyFill="1" applyBorder="1" applyAlignment="1" applyProtection="1">
      <alignment horizontal="center" vertical="top" wrapText="1"/>
      <protection locked="0"/>
    </xf>
    <xf numFmtId="0" fontId="21" fillId="16" borderId="4" xfId="0" applyFont="1" applyFill="1" applyBorder="1" applyAlignment="1" applyProtection="1">
      <alignment horizontal="center" vertical="top" wrapText="1"/>
      <protection locked="0"/>
    </xf>
    <xf numFmtId="0" fontId="21" fillId="3" borderId="2" xfId="0" applyFont="1" applyFill="1" applyBorder="1" applyAlignment="1" applyProtection="1">
      <alignment horizontal="center" vertical="top" wrapText="1"/>
      <protection locked="0"/>
    </xf>
    <xf numFmtId="0" fontId="21" fillId="3" borderId="3" xfId="0" applyFont="1" applyFill="1" applyBorder="1" applyAlignment="1" applyProtection="1">
      <alignment horizontal="center" vertical="top" wrapText="1"/>
      <protection locked="0"/>
    </xf>
    <xf numFmtId="0" fontId="21" fillId="3" borderId="4" xfId="0" applyFont="1" applyFill="1" applyBorder="1" applyAlignment="1" applyProtection="1">
      <alignment horizontal="center" vertical="top" wrapText="1"/>
      <protection locked="0"/>
    </xf>
    <xf numFmtId="0" fontId="28" fillId="3" borderId="7" xfId="0" applyFont="1" applyFill="1" applyBorder="1" applyAlignment="1">
      <alignment horizontal="center" vertical="center"/>
    </xf>
    <xf numFmtId="0" fontId="28" fillId="3" borderId="5" xfId="0" applyFont="1" applyFill="1" applyBorder="1" applyAlignment="1">
      <alignment horizontal="center" vertical="center"/>
    </xf>
    <xf numFmtId="14" fontId="28" fillId="8" borderId="2" xfId="0" applyNumberFormat="1" applyFont="1" applyFill="1" applyBorder="1" applyAlignment="1">
      <alignment horizontal="center" vertical="center" wrapText="1"/>
    </xf>
    <xf numFmtId="14" fontId="28" fillId="8" borderId="3" xfId="0" applyNumberFormat="1" applyFont="1" applyFill="1" applyBorder="1" applyAlignment="1">
      <alignment horizontal="center" vertical="center" wrapText="1"/>
    </xf>
    <xf numFmtId="14" fontId="28" fillId="8" borderId="4" xfId="0" applyNumberFormat="1" applyFont="1" applyFill="1" applyBorder="1" applyAlignment="1">
      <alignment horizontal="center" vertical="center" wrapText="1"/>
    </xf>
    <xf numFmtId="0" fontId="24" fillId="8" borderId="2" xfId="0" applyFont="1" applyFill="1" applyBorder="1" applyAlignment="1">
      <alignment horizontal="center" vertical="center"/>
    </xf>
    <xf numFmtId="0" fontId="24" fillId="8" borderId="3" xfId="0" applyFont="1" applyFill="1" applyBorder="1" applyAlignment="1">
      <alignment horizontal="center" vertical="center"/>
    </xf>
    <xf numFmtId="0" fontId="24" fillId="8" borderId="4" xfId="0" applyFont="1" applyFill="1" applyBorder="1" applyAlignment="1">
      <alignment horizontal="center" vertical="center"/>
    </xf>
  </cellXfs>
  <cellStyles count="24">
    <cellStyle name="Comma [0] 2" xfId="4" xr:uid="{00000000-0005-0000-0000-000000000000}"/>
    <cellStyle name="Millares 2" xfId="6" xr:uid="{00000000-0005-0000-0000-000001000000}"/>
    <cellStyle name="Millares 2 2" xfId="7" xr:uid="{00000000-0005-0000-0000-000002000000}"/>
    <cellStyle name="Millares 3" xfId="8" xr:uid="{00000000-0005-0000-0000-000003000000}"/>
    <cellStyle name="Millares 3 2" xfId="9" xr:uid="{00000000-0005-0000-0000-000004000000}"/>
    <cellStyle name="Millares 3 3" xfId="10" xr:uid="{00000000-0005-0000-0000-000005000000}"/>
    <cellStyle name="Millares 3 4" xfId="11" xr:uid="{00000000-0005-0000-0000-000006000000}"/>
    <cellStyle name="Millares 3 5" xfId="12" xr:uid="{00000000-0005-0000-0000-000007000000}"/>
    <cellStyle name="Moneda" xfId="21" builtinId="4"/>
    <cellStyle name="Normal" xfId="0" builtinId="0"/>
    <cellStyle name="Normal 2" xfId="1" xr:uid="{00000000-0005-0000-0000-00000A000000}"/>
    <cellStyle name="Normal 2 2" xfId="3" xr:uid="{00000000-0005-0000-0000-00000B000000}"/>
    <cellStyle name="Normal 2 2 2" xfId="19" xr:uid="{00000000-0005-0000-0000-00000C000000}"/>
    <cellStyle name="Normal 2 2 2 2" xfId="18" xr:uid="{00000000-0005-0000-0000-00000D000000}"/>
    <cellStyle name="Normal 2 3" xfId="13" xr:uid="{00000000-0005-0000-0000-00000E000000}"/>
    <cellStyle name="Normal 2 4" xfId="17" xr:uid="{00000000-0005-0000-0000-00000F000000}"/>
    <cellStyle name="Normal 2 5" xfId="20" xr:uid="{00000000-0005-0000-0000-000010000000}"/>
    <cellStyle name="Normal 3" xfId="2" xr:uid="{00000000-0005-0000-0000-000011000000}"/>
    <cellStyle name="Normal 3 2" xfId="14" xr:uid="{00000000-0005-0000-0000-000012000000}"/>
    <cellStyle name="Normal 4" xfId="5" xr:uid="{00000000-0005-0000-0000-000013000000}"/>
    <cellStyle name="Normal 4 2" xfId="15" xr:uid="{00000000-0005-0000-0000-000014000000}"/>
    <cellStyle name="Normal 5" xfId="16" xr:uid="{00000000-0005-0000-0000-000015000000}"/>
    <cellStyle name="Normal 6" xfId="23" xr:uid="{00000000-0005-0000-0000-000016000000}"/>
    <cellStyle name="Porcentaje" xfId="22" builtinId="5"/>
  </cellStyles>
  <dxfs count="0"/>
  <tableStyles count="0" defaultTableStyle="TableStyleMedium2" defaultPivotStyle="PivotStyleLight16"/>
  <colors>
    <mruColors>
      <color rgb="FFFFFF66"/>
      <color rgb="FFFFFF00"/>
      <color rgb="FFD9D9D9"/>
      <color rgb="FFFF0000"/>
      <color rgb="FF0080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tx>
            <c:strRef>
              <c:f>'7 Informe '!$B$33</c:f>
              <c:strCache>
                <c:ptCount val="1"/>
              </c:strCache>
            </c:strRef>
          </c:tx>
          <c:spPr>
            <a:solidFill>
              <a:schemeClr val="accent1"/>
            </a:solidFill>
            <a:ln>
              <a:noFill/>
            </a:ln>
            <a:effectLst/>
          </c:spPr>
          <c:invertIfNegative val="0"/>
          <c:cat>
            <c:strRef>
              <c:f>'7 Informe '!$A$34:$A$45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'7 Informe '!$B$34:$B$45</c:f>
              <c:numCache>
                <c:formatCode>General</c:formatCode>
                <c:ptCount val="12"/>
              </c:numCache>
            </c:numRef>
          </c:val>
          <c:extLst>
            <c:ext xmlns:c16="http://schemas.microsoft.com/office/drawing/2014/chart" uri="{C3380CC4-5D6E-409C-BE32-E72D297353CC}">
              <c16:uniqueId val="{00000000-D3E4-49AD-899D-FF12E5361EE0}"/>
            </c:ext>
          </c:extLst>
        </c:ser>
        <c:ser>
          <c:idx val="1"/>
          <c:order val="1"/>
          <c:tx>
            <c:strRef>
              <c:f>'7 Informe '!$C$33</c:f>
              <c:strCache>
                <c:ptCount val="1"/>
                <c:pt idx="0">
                  <c:v>IDD</c:v>
                </c:pt>
              </c:strCache>
            </c:strRef>
          </c:tx>
          <c:spPr>
            <a:solidFill>
              <a:schemeClr val="accent2"/>
            </a:solidFill>
            <a:ln>
              <a:noFill/>
            </a:ln>
            <a:effectLst/>
          </c:spPr>
          <c:invertIfNegative val="0"/>
          <c:cat>
            <c:strRef>
              <c:f>'7 Informe '!$A$34:$A$45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'7 Informe '!$C$34:$C$45</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D3E4-49AD-899D-FF12E5361EE0}"/>
            </c:ext>
          </c:extLst>
        </c:ser>
        <c:ser>
          <c:idx val="2"/>
          <c:order val="2"/>
          <c:tx>
            <c:strRef>
              <c:f>'7 Informe '!$D$33</c:f>
              <c:strCache>
                <c:ptCount val="1"/>
                <c:pt idx="0">
                  <c:v>IDR</c:v>
                </c:pt>
              </c:strCache>
            </c:strRef>
          </c:tx>
          <c:spPr>
            <a:solidFill>
              <a:schemeClr val="accent3"/>
            </a:solidFill>
            <a:ln>
              <a:noFill/>
            </a:ln>
            <a:effectLst/>
          </c:spPr>
          <c:invertIfNegative val="0"/>
          <c:cat>
            <c:strRef>
              <c:f>'7 Informe '!$A$34:$A$45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'7 Informe '!$D$34:$D$45</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D3E4-49AD-899D-FF12E5361EE0}"/>
            </c:ext>
          </c:extLst>
        </c:ser>
        <c:ser>
          <c:idx val="3"/>
          <c:order val="3"/>
          <c:tx>
            <c:strRef>
              <c:f>'7 Informe '!$E$33</c:f>
              <c:strCache>
                <c:ptCount val="1"/>
                <c:pt idx="0">
                  <c:v>IDRS</c:v>
                </c:pt>
              </c:strCache>
            </c:strRef>
          </c:tx>
          <c:spPr>
            <a:solidFill>
              <a:schemeClr val="accent4"/>
            </a:solidFill>
            <a:ln>
              <a:noFill/>
            </a:ln>
            <a:effectLst/>
          </c:spPr>
          <c:invertIfNegative val="0"/>
          <c:cat>
            <c:strRef>
              <c:f>'7 Informe '!$A$34:$A$45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'7 Informe '!$E$34:$E$45</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D3E4-49AD-899D-FF12E5361EE0}"/>
            </c:ext>
          </c:extLst>
        </c:ser>
        <c:ser>
          <c:idx val="4"/>
          <c:order val="4"/>
          <c:tx>
            <c:strRef>
              <c:f>'7 Informe '!$F$33</c:f>
              <c:strCache>
                <c:ptCount val="1"/>
                <c:pt idx="0">
                  <c:v>IDI</c:v>
                </c:pt>
              </c:strCache>
            </c:strRef>
          </c:tx>
          <c:spPr>
            <a:solidFill>
              <a:schemeClr val="accent5"/>
            </a:solidFill>
            <a:ln>
              <a:noFill/>
            </a:ln>
            <a:effectLst/>
          </c:spPr>
          <c:invertIfNegative val="0"/>
          <c:cat>
            <c:strRef>
              <c:f>'7 Informe '!$A$34:$A$45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'7 Informe '!$F$34:$F$45</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D3E4-49AD-899D-FF12E5361EE0}"/>
            </c:ext>
          </c:extLst>
        </c:ser>
        <c:ser>
          <c:idx val="5"/>
          <c:order val="5"/>
          <c:tx>
            <c:strRef>
              <c:f>'7 Informe '!$G$33</c:f>
              <c:strCache>
                <c:ptCount val="1"/>
                <c:pt idx="0">
                  <c:v>IDOS</c:v>
                </c:pt>
              </c:strCache>
            </c:strRef>
          </c:tx>
          <c:spPr>
            <a:solidFill>
              <a:schemeClr val="accent6"/>
            </a:solidFill>
            <a:ln>
              <a:noFill/>
            </a:ln>
            <a:effectLst/>
          </c:spPr>
          <c:invertIfNegative val="0"/>
          <c:cat>
            <c:strRef>
              <c:f>'7 Informe '!$A$34:$A$45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'7 Informe '!$G$34:$G$45</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D3E4-49AD-899D-FF12E5361EE0}"/>
            </c:ext>
          </c:extLst>
        </c:ser>
        <c:dLbls>
          <c:showLegendKey val="0"/>
          <c:showVal val="0"/>
          <c:showCatName val="0"/>
          <c:showSerName val="0"/>
          <c:showPercent val="0"/>
          <c:showBubbleSize val="0"/>
        </c:dLbls>
        <c:gapWidth val="182"/>
        <c:axId val="355607928"/>
        <c:axId val="354668208"/>
      </c:barChart>
      <c:catAx>
        <c:axId val="3556079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54668208"/>
        <c:crosses val="autoZero"/>
        <c:auto val="1"/>
        <c:lblAlgn val="ctr"/>
        <c:lblOffset val="100"/>
        <c:noMultiLvlLbl val="0"/>
      </c:catAx>
      <c:valAx>
        <c:axId val="3546682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55607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Total de Residuos Generados</a:t>
            </a:r>
            <a:r>
              <a:rPr lang="es-CO" baseline="0"/>
              <a:t> (año)</a:t>
            </a:r>
            <a:endParaRPr lang="es-CO"/>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4858825136503697E-2"/>
          <c:y val="0.1420005339555076"/>
          <c:w val="0.72182981451932937"/>
          <c:h val="0.6307784723068619"/>
        </c:manualLayout>
      </c:layout>
      <c:bar3DChart>
        <c:barDir val="col"/>
        <c:grouping val="standard"/>
        <c:varyColors val="0"/>
        <c:ser>
          <c:idx val="0"/>
          <c:order val="0"/>
          <c:tx>
            <c:strRef>
              <c:f>'7 Informe '!$B$17</c:f>
              <c:strCache>
                <c:ptCount val="1"/>
                <c:pt idx="0">
                  <c:v>Total no peligrosos </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Informe '!$A$18:$A$30</c:f>
              <c:strCache>
                <c:ptCount val="13"/>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pt idx="12">
                  <c:v>Total General</c:v>
                </c:pt>
              </c:strCache>
            </c:strRef>
          </c:cat>
          <c:val>
            <c:numRef>
              <c:f>'7 Informe '!$B$18:$B$30</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999F-4F63-848F-A1ADDA2EEBA6}"/>
            </c:ext>
          </c:extLst>
        </c:ser>
        <c:ser>
          <c:idx val="1"/>
          <c:order val="1"/>
          <c:tx>
            <c:strRef>
              <c:f>'7 Informe '!$C$17</c:f>
              <c:strCache>
                <c:ptCount val="1"/>
                <c:pt idx="0">
                  <c:v>Total peligrosos </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Informe '!$A$18:$A$30</c:f>
              <c:strCache>
                <c:ptCount val="13"/>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pt idx="12">
                  <c:v>Total General</c:v>
                </c:pt>
              </c:strCache>
            </c:strRef>
          </c:cat>
          <c:val>
            <c:numRef>
              <c:f>'7 Informe '!$C$18:$C$30</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999F-4F63-848F-A1ADDA2EEBA6}"/>
            </c:ext>
          </c:extLst>
        </c:ser>
        <c:ser>
          <c:idx val="2"/>
          <c:order val="2"/>
          <c:tx>
            <c:strRef>
              <c:f>'7 Informe '!$D$17</c:f>
              <c:strCache>
                <c:ptCount val="1"/>
                <c:pt idx="0">
                  <c:v>Gran total </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Informe '!$A$18:$A$30</c:f>
              <c:strCache>
                <c:ptCount val="13"/>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pt idx="12">
                  <c:v>Total General</c:v>
                </c:pt>
              </c:strCache>
            </c:strRef>
          </c:cat>
          <c:val>
            <c:numRef>
              <c:f>'7 Informe '!$D$18:$D$30</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999F-4F63-848F-A1ADDA2EEBA6}"/>
            </c:ext>
          </c:extLst>
        </c:ser>
        <c:dLbls>
          <c:showLegendKey val="0"/>
          <c:showVal val="1"/>
          <c:showCatName val="0"/>
          <c:showSerName val="0"/>
          <c:showPercent val="0"/>
          <c:showBubbleSize val="0"/>
        </c:dLbls>
        <c:gapWidth val="150"/>
        <c:shape val="box"/>
        <c:axId val="356035688"/>
        <c:axId val="315308920"/>
        <c:axId val="357756904"/>
      </c:bar3DChart>
      <c:catAx>
        <c:axId val="35603568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15308920"/>
        <c:crosses val="autoZero"/>
        <c:auto val="1"/>
        <c:lblAlgn val="ctr"/>
        <c:lblOffset val="100"/>
        <c:noMultiLvlLbl val="0"/>
      </c:catAx>
      <c:valAx>
        <c:axId val="3153089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56035688"/>
        <c:crosses val="autoZero"/>
        <c:crossBetween val="between"/>
      </c:valAx>
      <c:serAx>
        <c:axId val="357756904"/>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15308920"/>
        <c:crosses val="autoZero"/>
      </c:serAx>
      <c:spPr>
        <a:noFill/>
        <a:ln>
          <a:noFill/>
        </a:ln>
        <a:effectLst/>
      </c:spPr>
    </c:plotArea>
    <c:legend>
      <c:legendPos val="r"/>
      <c:layout>
        <c:manualLayout>
          <c:xMode val="edge"/>
          <c:yMode val="edge"/>
          <c:x val="0.74084265554429007"/>
          <c:y val="0.75780590717299579"/>
          <c:w val="0.19950153743646537"/>
          <c:h val="0.1890769536160921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47">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221</xdr:row>
      <xdr:rowOff>0</xdr:rowOff>
    </xdr:from>
    <xdr:to>
      <xdr:col>7</xdr:col>
      <xdr:colOff>304800</xdr:colOff>
      <xdr:row>222</xdr:row>
      <xdr:rowOff>149226</xdr:rowOff>
    </xdr:to>
    <xdr:sp macro="" textlink="">
      <xdr:nvSpPr>
        <xdr:cNvPr id="3" name="AutoShape 1" descr="https://attachment.outlook.office.net/owa/claulore39@hotmail.com/service.svc/s/GetFileAttachment?id=AQMkADAwATYwMAItOTVkMC0wMABiYgAtMDACLTAwCgBGAAAD5q1Ad7Z6hEePjhOxqyFxTAcAkgdYfYlCx0WkvFcxcE%2Fe9wAAAgEJAAAAkgdYfYlCx0WkvFcxcE%2Fe9wAAAGFl5OQAAAAAARIAEACCWbeH9v7VR6yBMSqZQEi6&amp;X-OWA-CANARY=1GtPDWQl9kibUsQDfGY_ixAz_2NEUNQYJFR2p0Vqc50BVbD69lXEAR7Ona7PiqBF9h_QPpfR5Vk.&amp;token=fbe4572a-dc57-4ba2-ba41-9514d026b809&amp;owa=outlook.live.com&amp;isc=1">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6330950" y="2209800"/>
          <a:ext cx="304800" cy="30797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4</xdr:colOff>
      <xdr:row>0</xdr:row>
      <xdr:rowOff>6594</xdr:rowOff>
    </xdr:from>
    <xdr:to>
      <xdr:col>7</xdr:col>
      <xdr:colOff>1492250</xdr:colOff>
      <xdr:row>8</xdr:row>
      <xdr:rowOff>127000</xdr:rowOff>
    </xdr:to>
    <xdr:grpSp>
      <xdr:nvGrpSpPr>
        <xdr:cNvPr id="4" name="Group 40">
          <a:extLst>
            <a:ext uri="{FF2B5EF4-FFF2-40B4-BE49-F238E27FC236}">
              <a16:creationId xmlns:a16="http://schemas.microsoft.com/office/drawing/2014/main" id="{00000000-0008-0000-0000-000004000000}"/>
            </a:ext>
          </a:extLst>
        </xdr:cNvPr>
        <xdr:cNvGrpSpPr>
          <a:grpSpLocks/>
        </xdr:cNvGrpSpPr>
      </xdr:nvGrpSpPr>
      <xdr:grpSpPr bwMode="auto">
        <a:xfrm>
          <a:off x="4" y="6594"/>
          <a:ext cx="7567079" cy="1390406"/>
          <a:chOff x="0" y="0"/>
          <a:chExt cx="759" cy="102"/>
        </a:xfrm>
      </xdr:grpSpPr>
      <xdr:sp macro="" textlink="">
        <xdr:nvSpPr>
          <xdr:cNvPr id="5" name="Rectangle 41">
            <a:extLst>
              <a:ext uri="{FF2B5EF4-FFF2-40B4-BE49-F238E27FC236}">
                <a16:creationId xmlns:a16="http://schemas.microsoft.com/office/drawing/2014/main" id="{00000000-0008-0000-0000-000005000000}"/>
              </a:ext>
            </a:extLst>
          </xdr:cNvPr>
          <xdr:cNvSpPr>
            <a:spLocks noChangeArrowheads="1"/>
          </xdr:cNvSpPr>
        </xdr:nvSpPr>
        <xdr:spPr bwMode="auto">
          <a:xfrm>
            <a:off x="0" y="0"/>
            <a:ext cx="759" cy="102"/>
          </a:xfrm>
          <a:prstGeom prst="rect">
            <a:avLst/>
          </a:prstGeom>
          <a:noFill/>
          <a:ln w="9525">
            <a:solidFill>
              <a:srgbClr val="000000"/>
            </a:solidFill>
            <a:miter lim="800000"/>
            <a:headEnd/>
            <a:tailEnd/>
          </a:ln>
        </xdr:spPr>
      </xdr:sp>
      <xdr:sp macro="" textlink="">
        <xdr:nvSpPr>
          <xdr:cNvPr id="6" name="Text Box 42">
            <a:extLst>
              <a:ext uri="{FF2B5EF4-FFF2-40B4-BE49-F238E27FC236}">
                <a16:creationId xmlns:a16="http://schemas.microsoft.com/office/drawing/2014/main" id="{00000000-0008-0000-0000-000006000000}"/>
              </a:ext>
            </a:extLst>
          </xdr:cNvPr>
          <xdr:cNvSpPr txBox="1">
            <a:spLocks noChangeArrowheads="1"/>
          </xdr:cNvSpPr>
        </xdr:nvSpPr>
        <xdr:spPr bwMode="auto">
          <a:xfrm>
            <a:off x="555" y="0"/>
            <a:ext cx="204" cy="34"/>
          </a:xfrm>
          <a:prstGeom prst="rect">
            <a:avLst/>
          </a:prstGeom>
          <a:solidFill>
            <a:srgbClr val="FFFFFF"/>
          </a:solidFill>
          <a:ln w="9525">
            <a:solidFill>
              <a:srgbClr val="000000"/>
            </a:solidFill>
            <a:miter lim="800000"/>
            <a:headEnd/>
            <a:tailEnd/>
          </a:ln>
        </xdr:spPr>
        <xdr:txBody>
          <a:bodyPr vertOverflow="clip" wrap="square" lIns="27432" tIns="22860" rIns="27432" bIns="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s-ES" sz="800">
                <a:effectLst/>
                <a:latin typeface="Arial" pitchFamily="34" charset="0"/>
                <a:ea typeface="+mn-ea"/>
                <a:cs typeface="Arial" pitchFamily="34" charset="0"/>
              </a:rPr>
              <a:t>PROCESO, INSPECCIÓN,</a:t>
            </a:r>
            <a:r>
              <a:rPr lang="es-ES" sz="800" baseline="0">
                <a:effectLst/>
                <a:latin typeface="Arial" pitchFamily="34" charset="0"/>
                <a:ea typeface="+mn-ea"/>
                <a:cs typeface="Arial" pitchFamily="34" charset="0"/>
              </a:rPr>
              <a:t> VIGILANCIA Y CONTROL SANITARIO</a:t>
            </a:r>
            <a:endParaRPr lang="es-ES" sz="800">
              <a:effectLst/>
              <a:latin typeface="Arial" pitchFamily="34" charset="0"/>
              <a:ea typeface="+mn-ea"/>
              <a:cs typeface="Arial" pitchFamily="34" charset="0"/>
            </a:endParaRPr>
          </a:p>
        </xdr:txBody>
      </xdr:sp>
      <xdr:sp macro="" textlink="">
        <xdr:nvSpPr>
          <xdr:cNvPr id="7" name="Rectangle 43">
            <a:extLst>
              <a:ext uri="{FF2B5EF4-FFF2-40B4-BE49-F238E27FC236}">
                <a16:creationId xmlns:a16="http://schemas.microsoft.com/office/drawing/2014/main" id="{00000000-0008-0000-0000-000007000000}"/>
              </a:ext>
            </a:extLst>
          </xdr:cNvPr>
          <xdr:cNvSpPr>
            <a:spLocks noChangeArrowheads="1"/>
          </xdr:cNvSpPr>
        </xdr:nvSpPr>
        <xdr:spPr bwMode="auto">
          <a:xfrm>
            <a:off x="665" y="34"/>
            <a:ext cx="94" cy="19"/>
          </a:xfrm>
          <a:prstGeom prst="rect">
            <a:avLst/>
          </a:prstGeom>
          <a:solidFill>
            <a:srgbClr val="FFFFFF"/>
          </a:solidFill>
          <a:ln w="9525" algn="ctr">
            <a:solidFill>
              <a:srgbClr val="000000"/>
            </a:solidFill>
            <a:miter lim="800000"/>
            <a:headEnd/>
            <a:tailEnd/>
          </a:ln>
          <a:effectLst/>
        </xdr:spPr>
        <xdr:txBody>
          <a:bodyPr vertOverflow="clip" wrap="square" lIns="27432" tIns="22860" rIns="27432" bIns="0" anchor="ctr" upright="1"/>
          <a:lstStyle/>
          <a:p>
            <a:pPr algn="ctr" rtl="0">
              <a:defRPr sz="1000"/>
            </a:pPr>
            <a:r>
              <a:rPr lang="es-ES" sz="700" b="0" i="0" strike="noStrike">
                <a:solidFill>
                  <a:srgbClr val="000000"/>
                </a:solidFill>
                <a:latin typeface="Arial"/>
                <a:cs typeface="Arial"/>
              </a:rPr>
              <a:t>1</a:t>
            </a:r>
          </a:p>
        </xdr:txBody>
      </xdr:sp>
      <xdr:sp macro="" textlink="">
        <xdr:nvSpPr>
          <xdr:cNvPr id="8" name="Rectangle 44">
            <a:extLst>
              <a:ext uri="{FF2B5EF4-FFF2-40B4-BE49-F238E27FC236}">
                <a16:creationId xmlns:a16="http://schemas.microsoft.com/office/drawing/2014/main" id="{00000000-0008-0000-0000-000008000000}"/>
              </a:ext>
            </a:extLst>
          </xdr:cNvPr>
          <xdr:cNvSpPr>
            <a:spLocks noChangeArrowheads="1"/>
          </xdr:cNvSpPr>
        </xdr:nvSpPr>
        <xdr:spPr bwMode="auto">
          <a:xfrm>
            <a:off x="555" y="34"/>
            <a:ext cx="111" cy="19"/>
          </a:xfrm>
          <a:prstGeom prst="rect">
            <a:avLst/>
          </a:prstGeom>
          <a:solidFill>
            <a:srgbClr val="FFFFFF"/>
          </a:solidFill>
          <a:ln w="9525" algn="ctr">
            <a:solidFill>
              <a:srgbClr val="000000"/>
            </a:solidFill>
            <a:miter lim="800000"/>
            <a:headEnd/>
            <a:tailEnd/>
          </a:ln>
          <a:effectLst/>
        </xdr:spPr>
        <xdr:txBody>
          <a:bodyPr vertOverflow="clip" wrap="square" lIns="27432" tIns="22860" rIns="27432" bIns="0" anchor="ctr" upright="1"/>
          <a:lstStyle/>
          <a:p>
            <a:pPr algn="ctr" rtl="0">
              <a:defRPr sz="1000"/>
            </a:pPr>
            <a:r>
              <a:rPr lang="es-ES" sz="700" b="0" i="0" strike="noStrike">
                <a:solidFill>
                  <a:srgbClr val="000000"/>
                </a:solidFill>
                <a:latin typeface="Arial"/>
                <a:cs typeface="Arial"/>
              </a:rPr>
              <a:t>VERSIÓN</a:t>
            </a:r>
          </a:p>
        </xdr:txBody>
      </xdr:sp>
      <xdr:sp macro="" textlink="">
        <xdr:nvSpPr>
          <xdr:cNvPr id="9" name="Text Box 45">
            <a:extLst>
              <a:ext uri="{FF2B5EF4-FFF2-40B4-BE49-F238E27FC236}">
                <a16:creationId xmlns:a16="http://schemas.microsoft.com/office/drawing/2014/main" id="{00000000-0008-0000-0000-000009000000}"/>
              </a:ext>
            </a:extLst>
          </xdr:cNvPr>
          <xdr:cNvSpPr txBox="1">
            <a:spLocks noChangeArrowheads="1"/>
          </xdr:cNvSpPr>
        </xdr:nvSpPr>
        <xdr:spPr bwMode="auto">
          <a:xfrm>
            <a:off x="663" y="51"/>
            <a:ext cx="96" cy="51"/>
          </a:xfrm>
          <a:prstGeom prst="rect">
            <a:avLst/>
          </a:prstGeom>
          <a:solidFill>
            <a:srgbClr val="FFFFFF"/>
          </a:solidFill>
          <a:ln w="9525" algn="ctr">
            <a:solidFill>
              <a:srgbClr val="000000"/>
            </a:solidFill>
            <a:miter lim="800000"/>
            <a:headEnd/>
            <a:tailEnd/>
          </a:ln>
        </xdr:spPr>
        <xdr:txBody>
          <a:bodyPr anchor="ctr"/>
          <a:lstStyle/>
          <a:p>
            <a:pPr algn="ctr"/>
            <a:r>
              <a:rPr lang="es-ES" sz="700">
                <a:effectLst/>
                <a:latin typeface="Arial" pitchFamily="34" charset="0"/>
                <a:ea typeface="+mn-ea"/>
                <a:cs typeface="Arial" pitchFamily="34" charset="0"/>
              </a:rPr>
              <a:t>2021</a:t>
            </a:r>
            <a:endParaRPr lang="es-ES" sz="700">
              <a:latin typeface="Arial" pitchFamily="34" charset="0"/>
              <a:cs typeface="Arial" pitchFamily="34" charset="0"/>
            </a:endParaRPr>
          </a:p>
        </xdr:txBody>
      </xdr:sp>
      <xdr:sp macro="" textlink="">
        <xdr:nvSpPr>
          <xdr:cNvPr id="10" name="Text Box 46">
            <a:extLst>
              <a:ext uri="{FF2B5EF4-FFF2-40B4-BE49-F238E27FC236}">
                <a16:creationId xmlns:a16="http://schemas.microsoft.com/office/drawing/2014/main" id="{00000000-0008-0000-0000-00000A000000}"/>
              </a:ext>
            </a:extLst>
          </xdr:cNvPr>
          <xdr:cNvSpPr txBox="1">
            <a:spLocks noChangeArrowheads="1"/>
          </xdr:cNvSpPr>
        </xdr:nvSpPr>
        <xdr:spPr bwMode="auto">
          <a:xfrm>
            <a:off x="555" y="51"/>
            <a:ext cx="111" cy="51"/>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0">
              <a:lnSpc>
                <a:spcPts val="700"/>
              </a:lnSpc>
            </a:pPr>
            <a:r>
              <a:rPr lang="es-ES" sz="700" b="0" i="0">
                <a:latin typeface="Arial" pitchFamily="34" charset="0"/>
                <a:ea typeface="+mn-ea"/>
                <a:cs typeface="Arial" pitchFamily="34" charset="0"/>
              </a:rPr>
              <a:t>FECHA DE ENTRADA EN VIGENCIA</a:t>
            </a:r>
            <a:endParaRPr lang="es-ES" sz="700">
              <a:latin typeface="Arial" pitchFamily="34" charset="0"/>
              <a:ea typeface="+mn-ea"/>
              <a:cs typeface="Arial" pitchFamily="34" charset="0"/>
            </a:endParaRPr>
          </a:p>
        </xdr:txBody>
      </xdr:sp>
      <xdr:sp macro="" textlink="">
        <xdr:nvSpPr>
          <xdr:cNvPr id="11" name="Text Box 47">
            <a:extLst>
              <a:ext uri="{FF2B5EF4-FFF2-40B4-BE49-F238E27FC236}">
                <a16:creationId xmlns:a16="http://schemas.microsoft.com/office/drawing/2014/main" id="{00000000-0008-0000-0000-00000B000000}"/>
              </a:ext>
            </a:extLst>
          </xdr:cNvPr>
          <xdr:cNvSpPr txBox="1">
            <a:spLocks noChangeArrowheads="1"/>
          </xdr:cNvSpPr>
        </xdr:nvSpPr>
        <xdr:spPr bwMode="auto">
          <a:xfrm>
            <a:off x="229" y="0"/>
            <a:ext cx="327" cy="102"/>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1"/>
            <a:endParaRPr lang="es-CO" sz="900" b="1" i="0" strike="noStrike" baseline="0">
              <a:solidFill>
                <a:srgbClr val="000000"/>
              </a:solidFill>
              <a:latin typeface="Arial"/>
              <a:cs typeface="Arial"/>
            </a:endParaRPr>
          </a:p>
          <a:p>
            <a:pPr algn="ctr"/>
            <a:r>
              <a:rPr lang="es-ES" sz="1100" b="1">
                <a:effectLst/>
                <a:latin typeface="+mn-lt"/>
                <a:ea typeface="+mn-ea"/>
                <a:cs typeface="+mn-cs"/>
              </a:rPr>
              <a:t>FORMATO DE SEGUIMIENTO A LA GESTIÓN INTERNA DE RESIDUOS</a:t>
            </a:r>
            <a:endParaRPr lang="es-CO">
              <a:effectLst/>
            </a:endParaRPr>
          </a:p>
        </xdr:txBody>
      </xdr:sp>
    </xdr:grpSp>
    <xdr:clientData/>
  </xdr:twoCellAnchor>
  <xdr:twoCellAnchor>
    <xdr:from>
      <xdr:col>0</xdr:col>
      <xdr:colOff>165100</xdr:colOff>
      <xdr:row>9</xdr:row>
      <xdr:rowOff>76200</xdr:rowOff>
    </xdr:from>
    <xdr:to>
      <xdr:col>7</xdr:col>
      <xdr:colOff>1476375</xdr:colOff>
      <xdr:row>43</xdr:row>
      <xdr:rowOff>114300</xdr:rowOff>
    </xdr:to>
    <xdr:sp macro="" textlink="">
      <xdr:nvSpPr>
        <xdr:cNvPr id="27" name="CuadroTexto 26">
          <a:extLst>
            <a:ext uri="{FF2B5EF4-FFF2-40B4-BE49-F238E27FC236}">
              <a16:creationId xmlns:a16="http://schemas.microsoft.com/office/drawing/2014/main" id="{00000000-0008-0000-0000-00001B000000}"/>
            </a:ext>
          </a:extLst>
        </xdr:cNvPr>
        <xdr:cNvSpPr txBox="1"/>
      </xdr:nvSpPr>
      <xdr:spPr>
        <a:xfrm>
          <a:off x="165100" y="1533525"/>
          <a:ext cx="7350125" cy="5543550"/>
        </a:xfrm>
        <a:prstGeom prst="rect">
          <a:avLst/>
        </a:prstGeom>
        <a:solidFill>
          <a:schemeClr val="lt1"/>
        </a:solidFill>
        <a:ln w="127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CO" sz="1200" b="1">
              <a:solidFill>
                <a:schemeClr val="dk1"/>
              </a:solidFill>
              <a:effectLst/>
              <a:latin typeface="+mn-lt"/>
              <a:ea typeface="+mn-ea"/>
              <a:cs typeface="+mn-cs"/>
            </a:rPr>
            <a:t>INSTRUCTIVO</a:t>
          </a:r>
          <a:r>
            <a:rPr lang="es-CO" sz="1200" b="1" baseline="0">
              <a:solidFill>
                <a:schemeClr val="dk1"/>
              </a:solidFill>
              <a:effectLst/>
              <a:latin typeface="+mn-lt"/>
              <a:ea typeface="+mn-ea"/>
              <a:cs typeface="+mn-cs"/>
            </a:rPr>
            <a:t> </a:t>
          </a:r>
          <a:r>
            <a:rPr lang="es-CO" sz="1200" b="1">
              <a:solidFill>
                <a:schemeClr val="dk1"/>
              </a:solidFill>
              <a:effectLst/>
              <a:latin typeface="+mn-lt"/>
              <a:ea typeface="+mn-ea"/>
              <a:cs typeface="+mn-cs"/>
            </a:rPr>
            <a:t> PARA EL DILIGENCIAMIENTO DEL  FORMATO DE SEGUIMIENTO A LA GESTIÓN INTERNA DE RESIDUOS</a:t>
          </a:r>
        </a:p>
        <a:p>
          <a:r>
            <a:rPr lang="es-CO" sz="1200">
              <a:solidFill>
                <a:schemeClr val="dk1"/>
              </a:solidFill>
              <a:effectLst/>
              <a:latin typeface="+mn-lt"/>
              <a:ea typeface="+mn-ea"/>
              <a:cs typeface="+mn-cs"/>
            </a:rPr>
            <a:t>El presente instructivo  constituye una guía para el diligenciamiento de información de indicadores de Gestión de residuos generados en la atención en salud ante la Secretaria de Salud Departamental</a:t>
          </a:r>
          <a:r>
            <a:rPr lang="es-CO" sz="1200" baseline="0">
              <a:solidFill>
                <a:schemeClr val="dk1"/>
              </a:solidFill>
              <a:effectLst/>
              <a:latin typeface="+mn-lt"/>
              <a:ea typeface="+mn-ea"/>
              <a:cs typeface="+mn-cs"/>
            </a:rPr>
            <a:t> del Cauca.</a:t>
          </a:r>
        </a:p>
        <a:p>
          <a:r>
            <a:rPr lang="es-CO" sz="12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s-CO" sz="1200">
              <a:solidFill>
                <a:schemeClr val="dk1"/>
              </a:solidFill>
              <a:effectLst/>
              <a:latin typeface="+mn-lt"/>
              <a:ea typeface="+mn-ea"/>
              <a:cs typeface="+mn-cs"/>
            </a:rPr>
            <a:t>En esta se detallan cada uno de los pasos a seguir para la descarga, diligenciamiento y entrega del formato oficial de indicadores de gestión interna del PGIRH la Secretaria de Salud Departamental</a:t>
          </a:r>
          <a:r>
            <a:rPr lang="es-CO" sz="1200" baseline="0">
              <a:solidFill>
                <a:schemeClr val="dk1"/>
              </a:solidFill>
              <a:effectLst/>
              <a:latin typeface="+mn-lt"/>
              <a:ea typeface="+mn-ea"/>
              <a:cs typeface="+mn-cs"/>
            </a:rPr>
            <a:t> del Cauca.</a:t>
          </a:r>
          <a:endParaRPr lang="es-CO" sz="1200">
            <a:effectLst/>
          </a:endParaRPr>
        </a:p>
        <a:p>
          <a:endParaRPr lang="es-CO" sz="1200">
            <a:solidFill>
              <a:schemeClr val="dk1"/>
            </a:solidFill>
            <a:effectLst/>
            <a:latin typeface="+mn-lt"/>
            <a:ea typeface="+mn-ea"/>
            <a:cs typeface="+mn-cs"/>
          </a:endParaRPr>
        </a:p>
        <a:p>
          <a:r>
            <a:rPr lang="es-CO" sz="1200">
              <a:solidFill>
                <a:schemeClr val="dk1"/>
              </a:solidFill>
              <a:effectLst/>
              <a:latin typeface="+mn-lt"/>
              <a:ea typeface="+mn-ea"/>
              <a:cs typeface="+mn-cs"/>
            </a:rPr>
            <a:t>Una vez diligenciado el formato en Excel, debe ser enviado al</a:t>
          </a:r>
          <a:r>
            <a:rPr lang="es-CO" sz="1200" baseline="0">
              <a:solidFill>
                <a:schemeClr val="dk1"/>
              </a:solidFill>
              <a:effectLst/>
              <a:latin typeface="+mn-lt"/>
              <a:ea typeface="+mn-ea"/>
              <a:cs typeface="+mn-cs"/>
            </a:rPr>
            <a:t> </a:t>
          </a:r>
          <a:r>
            <a:rPr lang="es-CO" sz="1200">
              <a:solidFill>
                <a:schemeClr val="dk1"/>
              </a:solidFill>
              <a:effectLst/>
              <a:latin typeface="+mn-lt"/>
              <a:ea typeface="+mn-ea"/>
              <a:cs typeface="+mn-cs"/>
            </a:rPr>
            <a:t>correo </a:t>
          </a:r>
          <a:r>
            <a:rPr lang="es-CO" sz="1200" u="sng">
              <a:solidFill>
                <a:srgbClr val="FF0000"/>
              </a:solidFill>
              <a:effectLst/>
              <a:latin typeface="+mn-lt"/>
              <a:ea typeface="+mn-ea"/>
              <a:cs typeface="+mn-cs"/>
            </a:rPr>
            <a:t> </a:t>
          </a:r>
          <a:r>
            <a:rPr lang="es-CO" sz="1200" b="1" u="sng">
              <a:solidFill>
                <a:schemeClr val="tx1"/>
              </a:solidFill>
              <a:effectLst/>
              <a:latin typeface="+mn-lt"/>
              <a:ea typeface="+mn-ea"/>
              <a:cs typeface="+mn-cs"/>
            </a:rPr>
            <a:t>residuoshospitalarios@observatoriosaludcauca.gov.co</a:t>
          </a:r>
          <a:r>
            <a:rPr lang="es-CO" sz="1200">
              <a:solidFill>
                <a:schemeClr val="dk1"/>
              </a:solidFill>
              <a:effectLst/>
              <a:latin typeface="+mn-lt"/>
              <a:ea typeface="+mn-ea"/>
              <a:cs typeface="+mn-cs"/>
            </a:rPr>
            <a:t> y recibirá  una carta de aceptación del registro la cual debe ser impresa y guardada como evidencia y estar disponible para la autoridad sanitaria. </a:t>
          </a:r>
        </a:p>
        <a:p>
          <a:r>
            <a:rPr lang="es-CO" sz="1200">
              <a:solidFill>
                <a:schemeClr val="dk1"/>
              </a:solidFill>
              <a:effectLst/>
              <a:latin typeface="+mn-lt"/>
              <a:ea typeface="+mn-ea"/>
              <a:cs typeface="+mn-cs"/>
            </a:rPr>
            <a:t> </a:t>
          </a:r>
        </a:p>
        <a:p>
          <a:r>
            <a:rPr lang="es-CO" sz="1200">
              <a:solidFill>
                <a:schemeClr val="dk1"/>
              </a:solidFill>
              <a:effectLst/>
              <a:latin typeface="+mn-lt"/>
              <a:ea typeface="+mn-ea"/>
              <a:cs typeface="+mn-cs"/>
            </a:rPr>
            <a:t> El formato podra ser descargado así:</a:t>
          </a:r>
        </a:p>
        <a:p>
          <a:endParaRPr lang="es-CO" sz="1200">
            <a:solidFill>
              <a:schemeClr val="dk1"/>
            </a:solidFill>
            <a:effectLst/>
            <a:latin typeface="+mn-lt"/>
            <a:ea typeface="+mn-ea"/>
            <a:cs typeface="+mn-cs"/>
          </a:endParaRPr>
        </a:p>
        <a:p>
          <a:pPr lvl="0"/>
          <a:r>
            <a:rPr lang="es-CO" sz="1200" b="1">
              <a:solidFill>
                <a:schemeClr val="dk1"/>
              </a:solidFill>
              <a:effectLst/>
              <a:latin typeface="+mn-lt"/>
              <a:ea typeface="+mn-ea"/>
              <a:cs typeface="+mn-cs"/>
            </a:rPr>
            <a:t>1. </a:t>
          </a:r>
          <a:r>
            <a:rPr lang="es-CO" sz="1200" b="1">
              <a:solidFill>
                <a:sysClr val="windowText" lastClr="000000"/>
              </a:solidFill>
              <a:effectLst/>
              <a:latin typeface="+mn-lt"/>
              <a:ea typeface="+mn-ea"/>
              <a:cs typeface="+mn-cs"/>
            </a:rPr>
            <a:t>Circular</a:t>
          </a:r>
          <a:r>
            <a:rPr lang="es-CO" sz="1200" b="1" baseline="0">
              <a:solidFill>
                <a:sysClr val="windowText" lastClr="000000"/>
              </a:solidFill>
              <a:effectLst/>
              <a:latin typeface="+mn-lt"/>
              <a:ea typeface="+mn-ea"/>
              <a:cs typeface="+mn-cs"/>
            </a:rPr>
            <a:t> No. 010 de 20 de enero de 2023</a:t>
          </a:r>
          <a:endParaRPr lang="es-CO" sz="1200" b="1" baseline="0">
            <a:solidFill>
              <a:srgbClr val="FF0000"/>
            </a:solidFill>
            <a:effectLst/>
            <a:latin typeface="+mn-lt"/>
            <a:ea typeface="+mn-ea"/>
            <a:cs typeface="+mn-cs"/>
          </a:endParaRPr>
        </a:p>
        <a:p>
          <a:pPr lvl="0"/>
          <a:r>
            <a:rPr lang="es-CO" sz="1200" b="0" baseline="0">
              <a:solidFill>
                <a:schemeClr val="dk1"/>
              </a:solidFill>
              <a:effectLst/>
              <a:latin typeface="+mn-lt"/>
              <a:ea typeface="+mn-ea"/>
              <a:cs typeface="+mn-cs"/>
            </a:rPr>
            <a:t>Se enviará por correo electronico la Circular No. 010  2023 dirigida a los generadores de residuos, como parte de la socialización del formato, para su diligenciamiento y envío a la Secretaría de Salud Departamental.</a:t>
          </a:r>
          <a:endParaRPr lang="es-CO" sz="1200" b="0">
            <a:solidFill>
              <a:schemeClr val="dk1"/>
            </a:solidFill>
            <a:effectLst/>
            <a:latin typeface="+mn-lt"/>
            <a:ea typeface="+mn-ea"/>
            <a:cs typeface="+mn-cs"/>
          </a:endParaRPr>
        </a:p>
        <a:p>
          <a:pPr lvl="0"/>
          <a:endParaRPr lang="es-CO" sz="1200" b="1">
            <a:solidFill>
              <a:schemeClr val="dk1"/>
            </a:solidFill>
            <a:effectLst/>
            <a:latin typeface="+mn-lt"/>
            <a:ea typeface="+mn-ea"/>
            <a:cs typeface="+mn-cs"/>
          </a:endParaRPr>
        </a:p>
        <a:p>
          <a:pPr lvl="0"/>
          <a:r>
            <a:rPr lang="es-CO" sz="1200" b="1">
              <a:solidFill>
                <a:schemeClr val="dk1"/>
              </a:solidFill>
              <a:effectLst/>
              <a:latin typeface="+mn-lt"/>
              <a:ea typeface="+mn-ea"/>
              <a:cs typeface="+mn-cs"/>
            </a:rPr>
            <a:t>2.</a:t>
          </a:r>
          <a:r>
            <a:rPr lang="es-CO" sz="1200" b="1" baseline="0">
              <a:solidFill>
                <a:schemeClr val="dk1"/>
              </a:solidFill>
              <a:effectLst/>
              <a:latin typeface="+mn-lt"/>
              <a:ea typeface="+mn-ea"/>
              <a:cs typeface="+mn-cs"/>
            </a:rPr>
            <a:t> </a:t>
          </a:r>
          <a:r>
            <a:rPr lang="es-CO" sz="1200" b="1">
              <a:solidFill>
                <a:schemeClr val="dk1"/>
              </a:solidFill>
              <a:effectLst/>
              <a:latin typeface="+mn-lt"/>
              <a:ea typeface="+mn-ea"/>
              <a:cs typeface="+mn-cs"/>
            </a:rPr>
            <a:t> Ingreso</a:t>
          </a:r>
          <a:endParaRPr lang="es-CO" sz="1200">
            <a:solidFill>
              <a:schemeClr val="dk1"/>
            </a:solidFill>
            <a:effectLst/>
            <a:latin typeface="+mn-lt"/>
            <a:ea typeface="+mn-ea"/>
            <a:cs typeface="+mn-cs"/>
          </a:endParaRPr>
        </a:p>
        <a:p>
          <a:r>
            <a:rPr lang="es-CO" sz="1200">
              <a:solidFill>
                <a:schemeClr val="dk1"/>
              </a:solidFill>
              <a:effectLst/>
              <a:latin typeface="+mn-lt"/>
              <a:ea typeface="+mn-ea"/>
              <a:cs typeface="+mn-cs"/>
            </a:rPr>
            <a:t>Para descargar el formato debe ingresar a la página web del observatorio</a:t>
          </a:r>
          <a:r>
            <a:rPr lang="es-CO" sz="1200" baseline="0">
              <a:solidFill>
                <a:schemeClr val="dk1"/>
              </a:solidFill>
              <a:effectLst/>
              <a:latin typeface="+mn-lt"/>
              <a:ea typeface="+mn-ea"/>
              <a:cs typeface="+mn-cs"/>
            </a:rPr>
            <a:t> http://observatoriosaludcauca.gov.co</a:t>
          </a:r>
        </a:p>
        <a:p>
          <a:r>
            <a:rPr lang="es-CO" sz="1200">
              <a:solidFill>
                <a:schemeClr val="dk1"/>
              </a:solidFill>
              <a:effectLst/>
              <a:latin typeface="+mn-lt"/>
              <a:ea typeface="+mn-ea"/>
              <a:cs typeface="+mn-cs"/>
            </a:rPr>
            <a:t> </a:t>
          </a:r>
          <a:r>
            <a:rPr lang="es-CO" sz="1200" b="1" u="sng">
              <a:solidFill>
                <a:schemeClr val="dk1"/>
              </a:solidFill>
              <a:effectLst/>
              <a:latin typeface="+mn-lt"/>
              <a:ea typeface="+mn-ea"/>
              <a:cs typeface="+mn-cs"/>
            </a:rPr>
            <a:t>Formato-</a:t>
          </a:r>
          <a:r>
            <a:rPr lang="es-ES" sz="1200" b="1" u="sng">
              <a:solidFill>
                <a:schemeClr val="dk1"/>
              </a:solidFill>
              <a:effectLst/>
              <a:latin typeface="+mn-lt"/>
              <a:ea typeface="+mn-ea"/>
              <a:cs typeface="+mn-cs"/>
            </a:rPr>
            <a:t>Seguimiento Gestió interna de</a:t>
          </a:r>
          <a:r>
            <a:rPr lang="es-ES" sz="1200" b="1" u="sng" baseline="0">
              <a:solidFill>
                <a:schemeClr val="dk1"/>
              </a:solidFill>
              <a:effectLst/>
              <a:latin typeface="+mn-lt"/>
              <a:ea typeface="+mn-ea"/>
              <a:cs typeface="+mn-cs"/>
            </a:rPr>
            <a:t> residuos</a:t>
          </a:r>
          <a:r>
            <a:rPr lang="es-ES" sz="1200" b="1" u="sng">
              <a:solidFill>
                <a:schemeClr val="dk1"/>
              </a:solidFill>
              <a:effectLst/>
              <a:latin typeface="+mn-lt"/>
              <a:ea typeface="+mn-ea"/>
              <a:cs typeface="+mn-cs"/>
            </a:rPr>
            <a:t> </a:t>
          </a:r>
        </a:p>
        <a:p>
          <a:endParaRPr lang="es-ES" sz="1200" b="1" u="sng" baseline="0">
            <a:solidFill>
              <a:schemeClr val="dk1"/>
            </a:solidFill>
            <a:effectLst/>
            <a:latin typeface="+mn-lt"/>
            <a:ea typeface="+mn-ea"/>
            <a:cs typeface="+mn-cs"/>
          </a:endParaRPr>
        </a:p>
        <a:p>
          <a:r>
            <a:rPr lang="es-ES" sz="1200">
              <a:solidFill>
                <a:schemeClr val="dk1"/>
              </a:solidFill>
              <a:effectLst/>
              <a:latin typeface="+mn-lt"/>
              <a:ea typeface="+mn-ea"/>
              <a:cs typeface="+mn-cs"/>
            </a:rPr>
            <a:t> </a:t>
          </a:r>
          <a:endParaRPr lang="es-CO" sz="1200">
            <a:solidFill>
              <a:schemeClr val="dk1"/>
            </a:solidFill>
            <a:effectLst/>
            <a:latin typeface="+mn-lt"/>
            <a:ea typeface="+mn-ea"/>
            <a:cs typeface="+mn-cs"/>
          </a:endParaRPr>
        </a:p>
        <a:p>
          <a:r>
            <a:rPr lang="es-CO" sz="1200">
              <a:solidFill>
                <a:schemeClr val="dk1"/>
              </a:solidFill>
              <a:effectLst/>
              <a:latin typeface="+mn-lt"/>
              <a:ea typeface="+mn-ea"/>
              <a:cs typeface="+mn-cs"/>
            </a:rPr>
            <a:t>Después de descargar el formulario, diligéncielo de manera digital. </a:t>
          </a:r>
        </a:p>
        <a:p>
          <a:endParaRPr lang="es-CO" sz="1200">
            <a:solidFill>
              <a:schemeClr val="dk1"/>
            </a:solidFill>
            <a:effectLst/>
            <a:latin typeface="+mn-lt"/>
            <a:ea typeface="+mn-ea"/>
            <a:cs typeface="+mn-cs"/>
          </a:endParaRPr>
        </a:p>
        <a:p>
          <a:r>
            <a:rPr lang="es-CO" sz="1200">
              <a:solidFill>
                <a:schemeClr val="dk1"/>
              </a:solidFill>
              <a:effectLst/>
              <a:latin typeface="+mn-lt"/>
              <a:ea typeface="+mn-ea"/>
              <a:cs typeface="+mn-cs"/>
            </a:rPr>
            <a:t>Se deberá adjuntar a este</a:t>
          </a:r>
          <a:r>
            <a:rPr lang="es-CO" sz="1200" baseline="0">
              <a:solidFill>
                <a:schemeClr val="dk1"/>
              </a:solidFill>
              <a:effectLst/>
              <a:latin typeface="+mn-lt"/>
              <a:ea typeface="+mn-ea"/>
              <a:cs typeface="+mn-cs"/>
            </a:rPr>
            <a:t> informe en Excel, oficio de remisión por firmado por el Representante Legal y cargar los dos archivos a traves del </a:t>
          </a:r>
          <a:r>
            <a:rPr lang="es-CO" sz="1200">
              <a:solidFill>
                <a:schemeClr val="dk1"/>
              </a:solidFill>
              <a:effectLst/>
              <a:latin typeface="+mn-lt"/>
              <a:ea typeface="+mn-ea"/>
              <a:cs typeface="+mn-cs"/>
            </a:rPr>
            <a:t> </a:t>
          </a:r>
          <a:r>
            <a:rPr lang="es-CO" sz="1200" baseline="0">
              <a:solidFill>
                <a:schemeClr val="dk1"/>
              </a:solidFill>
              <a:effectLst/>
              <a:latin typeface="+mn-lt"/>
              <a:ea typeface="+mn-ea"/>
              <a:cs typeface="+mn-cs"/>
            </a:rPr>
            <a:t>http://observatoriosaludcauca.gov.co., como se indica.</a:t>
          </a:r>
          <a:endParaRPr lang="es-CO" sz="1400">
            <a:solidFill>
              <a:schemeClr val="dk1"/>
            </a:solidFill>
            <a:effectLst/>
            <a:latin typeface="+mn-lt"/>
            <a:ea typeface="+mn-ea"/>
            <a:cs typeface="+mn-cs"/>
          </a:endParaRPr>
        </a:p>
        <a:p>
          <a:endParaRPr lang="es-CO" sz="1200">
            <a:solidFill>
              <a:srgbClr val="FF0000"/>
            </a:solidFill>
            <a:effectLst/>
            <a:latin typeface="+mn-lt"/>
            <a:ea typeface="+mn-ea"/>
            <a:cs typeface="+mn-cs"/>
          </a:endParaRPr>
        </a:p>
      </xdr:txBody>
    </xdr:sp>
    <xdr:clientData/>
  </xdr:twoCellAnchor>
  <xdr:twoCellAnchor>
    <xdr:from>
      <xdr:col>0</xdr:col>
      <xdr:colOff>127000</xdr:colOff>
      <xdr:row>44</xdr:row>
      <xdr:rowOff>3175</xdr:rowOff>
    </xdr:from>
    <xdr:to>
      <xdr:col>7</xdr:col>
      <xdr:colOff>1257300</xdr:colOff>
      <xdr:row>50</xdr:row>
      <xdr:rowOff>41275</xdr:rowOff>
    </xdr:to>
    <xdr:sp macro="" textlink="">
      <xdr:nvSpPr>
        <xdr:cNvPr id="29" name="CuadroTexto 28">
          <a:extLst>
            <a:ext uri="{FF2B5EF4-FFF2-40B4-BE49-F238E27FC236}">
              <a16:creationId xmlns:a16="http://schemas.microsoft.com/office/drawing/2014/main" id="{00000000-0008-0000-0000-00001D000000}"/>
            </a:ext>
          </a:extLst>
        </xdr:cNvPr>
        <xdr:cNvSpPr txBox="1"/>
      </xdr:nvSpPr>
      <xdr:spPr>
        <a:xfrm>
          <a:off x="127000" y="7127875"/>
          <a:ext cx="7169150" cy="1009650"/>
        </a:xfrm>
        <a:prstGeom prst="rect">
          <a:avLst/>
        </a:prstGeom>
        <a:solidFill>
          <a:schemeClr val="accent2">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s-CO" sz="1200" b="1">
              <a:solidFill>
                <a:schemeClr val="dk1"/>
              </a:solidFill>
              <a:effectLst/>
              <a:latin typeface="+mn-lt"/>
              <a:ea typeface="+mn-ea"/>
              <a:cs typeface="+mn-cs"/>
            </a:rPr>
            <a:t>1. Identificación</a:t>
          </a:r>
          <a:endParaRPr lang="es-CO" sz="1200">
            <a:solidFill>
              <a:schemeClr val="dk1"/>
            </a:solidFill>
            <a:effectLst/>
            <a:latin typeface="+mn-lt"/>
            <a:ea typeface="+mn-ea"/>
            <a:cs typeface="+mn-cs"/>
          </a:endParaRPr>
        </a:p>
        <a:p>
          <a:pPr algn="l"/>
          <a:r>
            <a:rPr lang="es-CO" sz="1200">
              <a:solidFill>
                <a:schemeClr val="dk1"/>
              </a:solidFill>
              <a:effectLst/>
              <a:latin typeface="+mn-lt"/>
              <a:ea typeface="+mn-ea"/>
              <a:cs typeface="+mn-cs"/>
            </a:rPr>
            <a:t> En cada casilla deberá escribir la información general de la IPS enfrente de cada  ítem.En el ítem de </a:t>
          </a:r>
          <a:r>
            <a:rPr lang="es-CO" sz="1200" i="1">
              <a:solidFill>
                <a:schemeClr val="dk1"/>
              </a:solidFill>
              <a:effectLst/>
              <a:latin typeface="+mn-lt"/>
              <a:ea typeface="+mn-ea"/>
              <a:cs typeface="+mn-cs"/>
            </a:rPr>
            <a:t>Municipio,</a:t>
          </a:r>
          <a:r>
            <a:rPr lang="es-CO" sz="1200">
              <a:solidFill>
                <a:schemeClr val="dk1"/>
              </a:solidFill>
              <a:effectLst/>
              <a:latin typeface="+mn-lt"/>
              <a:ea typeface="+mn-ea"/>
              <a:cs typeface="+mn-cs"/>
            </a:rPr>
            <a:t>tienen un despliegue de opciones de las cuales usted deberá escoger la que corresponda. </a:t>
          </a:r>
          <a:endParaRPr lang="es-CO" sz="1200"/>
        </a:p>
      </xdr:txBody>
    </xdr:sp>
    <xdr:clientData/>
  </xdr:twoCellAnchor>
  <xdr:twoCellAnchor>
    <xdr:from>
      <xdr:col>0</xdr:col>
      <xdr:colOff>142875</xdr:colOff>
      <xdr:row>51</xdr:row>
      <xdr:rowOff>76198</xdr:rowOff>
    </xdr:from>
    <xdr:to>
      <xdr:col>7</xdr:col>
      <xdr:colOff>1365250</xdr:colOff>
      <xdr:row>70</xdr:row>
      <xdr:rowOff>42333</xdr:rowOff>
    </xdr:to>
    <xdr:sp macro="" textlink="">
      <xdr:nvSpPr>
        <xdr:cNvPr id="31" name="CuadroTexto 30">
          <a:extLst>
            <a:ext uri="{FF2B5EF4-FFF2-40B4-BE49-F238E27FC236}">
              <a16:creationId xmlns:a16="http://schemas.microsoft.com/office/drawing/2014/main" id="{00000000-0008-0000-0000-00001F000000}"/>
            </a:ext>
          </a:extLst>
        </xdr:cNvPr>
        <xdr:cNvSpPr txBox="1"/>
      </xdr:nvSpPr>
      <xdr:spPr>
        <a:xfrm>
          <a:off x="142875" y="8172448"/>
          <a:ext cx="7297208" cy="2982385"/>
        </a:xfrm>
        <a:prstGeom prst="rect">
          <a:avLst/>
        </a:prstGeom>
        <a:solidFill>
          <a:schemeClr val="accent3">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s-CO" sz="1200" b="1">
              <a:solidFill>
                <a:schemeClr val="dk1"/>
              </a:solidFill>
              <a:effectLst/>
              <a:latin typeface="+mn-lt"/>
              <a:ea typeface="+mn-ea"/>
              <a:cs typeface="+mn-cs"/>
            </a:rPr>
            <a:t>2. Generación</a:t>
          </a:r>
          <a:r>
            <a:rPr lang="es-CO" sz="1200" b="1" baseline="0">
              <a:solidFill>
                <a:schemeClr val="dk1"/>
              </a:solidFill>
              <a:effectLst/>
              <a:latin typeface="+mn-lt"/>
              <a:ea typeface="+mn-ea"/>
              <a:cs typeface="+mn-cs"/>
            </a:rPr>
            <a:t> de r</a:t>
          </a:r>
          <a:r>
            <a:rPr lang="es-CO" sz="1200" b="1">
              <a:solidFill>
                <a:schemeClr val="dk1"/>
              </a:solidFill>
              <a:effectLst/>
              <a:latin typeface="+mn-lt"/>
              <a:ea typeface="+mn-ea"/>
              <a:cs typeface="+mn-cs"/>
            </a:rPr>
            <a:t>esiduos</a:t>
          </a:r>
        </a:p>
        <a:p>
          <a:pPr lvl="0"/>
          <a:r>
            <a:rPr lang="es-CO" sz="1200" b="0">
              <a:solidFill>
                <a:schemeClr val="dk1"/>
              </a:solidFill>
              <a:effectLst/>
              <a:latin typeface="+mn-lt"/>
              <a:ea typeface="+mn-ea"/>
              <a:cs typeface="+mn-cs"/>
            </a:rPr>
            <a:t>Esta pestaña corresponde al formulario RH1 que debe llevar cada generador, diligenciar en kilogramos (kg) las cantidades generadas de acuerdo al tipo de residuo del año en que se está realizando el reporte. </a:t>
          </a:r>
        </a:p>
        <a:p>
          <a:pPr lvl="0"/>
          <a:endParaRPr lang="es-CO" sz="1200" b="0">
            <a:solidFill>
              <a:schemeClr val="dk1"/>
            </a:solidFill>
            <a:effectLst/>
            <a:latin typeface="+mn-lt"/>
            <a:ea typeface="+mn-ea"/>
            <a:cs typeface="+mn-cs"/>
          </a:endParaRPr>
        </a:p>
        <a:p>
          <a:pPr lvl="0"/>
          <a:r>
            <a:rPr lang="es-CO" sz="1200" b="1">
              <a:solidFill>
                <a:schemeClr val="dk1"/>
              </a:solidFill>
              <a:effectLst/>
              <a:latin typeface="+mn-lt"/>
              <a:ea typeface="+mn-ea"/>
              <a:cs typeface="+mn-cs"/>
            </a:rPr>
            <a:t>RESIDUOS NO PELIGROSOS  </a:t>
          </a:r>
          <a:r>
            <a:rPr lang="es-CO" sz="1200" b="0">
              <a:solidFill>
                <a:schemeClr val="dk1"/>
              </a:solidFill>
              <a:effectLst/>
              <a:latin typeface="+mn-lt"/>
              <a:ea typeface="+mn-ea"/>
              <a:cs typeface="+mn-cs"/>
            </a:rPr>
            <a:t>Son aquellos producidos por el generador en cualquier lugar y en desarrollo de su actividad, que no presentan riesgo para la salud humana y/o el medio ambiente. Vale la pena aclarar que cualquier residuo hospitalario no peligroso sobre el que se presuma el haber estado en contacto con residuos peligrosos debe ser tratado como tal. Los residuos no peligrosos se clasifican en: Biodegradables,</a:t>
          </a:r>
          <a:r>
            <a:rPr lang="es-CO" sz="1200" b="0" baseline="0">
              <a:solidFill>
                <a:schemeClr val="dk1"/>
              </a:solidFill>
              <a:effectLst/>
              <a:latin typeface="+mn-lt"/>
              <a:ea typeface="+mn-ea"/>
              <a:cs typeface="+mn-cs"/>
            </a:rPr>
            <a:t> reciclables, intertes y ordinarios.</a:t>
          </a:r>
        </a:p>
        <a:p>
          <a:pPr lvl="0"/>
          <a:endParaRPr lang="es-CO" sz="1200" b="0" baseline="0">
            <a:solidFill>
              <a:schemeClr val="dk1"/>
            </a:solidFill>
            <a:effectLst/>
            <a:latin typeface="+mn-lt"/>
            <a:ea typeface="+mn-ea"/>
            <a:cs typeface="+mn-cs"/>
          </a:endParaRPr>
        </a:p>
        <a:p>
          <a:pPr lvl="0"/>
          <a:r>
            <a:rPr lang="es-CO" sz="1200" b="1">
              <a:solidFill>
                <a:schemeClr val="dk1"/>
              </a:solidFill>
              <a:effectLst/>
              <a:latin typeface="+mn-lt"/>
              <a:ea typeface="+mn-ea"/>
              <a:cs typeface="+mn-cs"/>
            </a:rPr>
            <a:t>RESIDUOS PELIGROSOS </a:t>
          </a:r>
          <a:r>
            <a:rPr lang="es-CO" sz="1200" b="0">
              <a:solidFill>
                <a:schemeClr val="dk1"/>
              </a:solidFill>
              <a:effectLst/>
              <a:latin typeface="+mn-lt"/>
              <a:ea typeface="+mn-ea"/>
              <a:cs typeface="+mn-cs"/>
            </a:rPr>
            <a:t>Son aquellos residuos producidos por el generador con alguna de las siguientes características: infecciosos, combustibles, inflamables, explosivos, reactivos, radiactivos, volátiles, corrosivos y/o tóxicos; los cuales pueden causar daño a la salud humana y/o al medio ambiente. Así mismo se consideran peligrosos los envases, empaques y embalajes que hayan estado en contacto con ellos. se clasifican en :  de riesgo</a:t>
          </a:r>
          <a:r>
            <a:rPr lang="es-CO" sz="1200" b="0" baseline="0">
              <a:solidFill>
                <a:schemeClr val="dk1"/>
              </a:solidFill>
              <a:effectLst/>
              <a:latin typeface="+mn-lt"/>
              <a:ea typeface="+mn-ea"/>
              <a:cs typeface="+mn-cs"/>
            </a:rPr>
            <a:t> infeccioso, </a:t>
          </a:r>
          <a:r>
            <a:rPr lang="es-CO" sz="1200" b="0">
              <a:solidFill>
                <a:schemeClr val="dk1"/>
              </a:solidFill>
              <a:effectLst/>
              <a:latin typeface="+mn-lt"/>
              <a:ea typeface="+mn-ea"/>
              <a:cs typeface="+mn-cs"/>
            </a:rPr>
            <a:t>Biosanitarios,</a:t>
          </a:r>
          <a:r>
            <a:rPr lang="es-CO" sz="1200" b="0" baseline="0">
              <a:solidFill>
                <a:schemeClr val="dk1"/>
              </a:solidFill>
              <a:effectLst/>
              <a:latin typeface="+mn-lt"/>
              <a:ea typeface="+mn-ea"/>
              <a:cs typeface="+mn-cs"/>
            </a:rPr>
            <a:t> Anatomopatologicos, cortopunzantes,animales,farmacos, quimicos, Citotoxicos, metales pesados, aceites usados, Reactivos,entre otros</a:t>
          </a:r>
          <a:endParaRPr lang="es-CO" sz="1200" b="0">
            <a:solidFill>
              <a:schemeClr val="dk1"/>
            </a:solidFill>
            <a:effectLst/>
            <a:latin typeface="+mn-lt"/>
            <a:ea typeface="+mn-ea"/>
            <a:cs typeface="+mn-cs"/>
          </a:endParaRPr>
        </a:p>
        <a:p>
          <a:pPr lvl="0"/>
          <a:endParaRPr lang="es-CO" sz="1200" b="0">
            <a:solidFill>
              <a:schemeClr val="dk1"/>
            </a:solidFill>
            <a:effectLst/>
            <a:latin typeface="+mn-lt"/>
            <a:ea typeface="+mn-ea"/>
            <a:cs typeface="+mn-cs"/>
          </a:endParaRPr>
        </a:p>
        <a:p>
          <a:pPr lvl="0"/>
          <a:r>
            <a:rPr lang="es-CO" sz="1200" b="0">
              <a:solidFill>
                <a:srgbClr val="FF0000"/>
              </a:solidFill>
              <a:effectLst/>
              <a:latin typeface="+mn-lt"/>
              <a:ea typeface="+mn-ea"/>
              <a:cs typeface="+mn-cs"/>
            </a:rPr>
            <a:t>*NOTA:</a:t>
          </a:r>
          <a:r>
            <a:rPr lang="es-CO" sz="1200" b="0" baseline="0">
              <a:solidFill>
                <a:srgbClr val="FF0000"/>
              </a:solidFill>
              <a:effectLst/>
              <a:latin typeface="+mn-lt"/>
              <a:ea typeface="+mn-ea"/>
              <a:cs typeface="+mn-cs"/>
            </a:rPr>
            <a:t> Por favor no modificar las casillas que llevan las formulas ni instertar columnas o filas adicionales, ya que esto alteraria dichas formulas.</a:t>
          </a:r>
          <a:endParaRPr lang="es-CO" sz="1200" b="0">
            <a:solidFill>
              <a:srgbClr val="FF0000"/>
            </a:solidFill>
            <a:effectLst/>
            <a:latin typeface="+mn-lt"/>
            <a:ea typeface="+mn-ea"/>
            <a:cs typeface="+mn-cs"/>
          </a:endParaRPr>
        </a:p>
      </xdr:txBody>
    </xdr:sp>
    <xdr:clientData/>
  </xdr:twoCellAnchor>
  <xdr:twoCellAnchor>
    <xdr:from>
      <xdr:col>0</xdr:col>
      <xdr:colOff>161926</xdr:colOff>
      <xdr:row>86</xdr:row>
      <xdr:rowOff>41275</xdr:rowOff>
    </xdr:from>
    <xdr:to>
      <xdr:col>7</xdr:col>
      <xdr:colOff>1387476</xdr:colOff>
      <xdr:row>94</xdr:row>
      <xdr:rowOff>92075</xdr:rowOff>
    </xdr:to>
    <xdr:sp macro="" textlink="">
      <xdr:nvSpPr>
        <xdr:cNvPr id="25" name="CuadroTexto 24">
          <a:extLst>
            <a:ext uri="{FF2B5EF4-FFF2-40B4-BE49-F238E27FC236}">
              <a16:creationId xmlns:a16="http://schemas.microsoft.com/office/drawing/2014/main" id="{00000000-0008-0000-0000-000019000000}"/>
            </a:ext>
          </a:extLst>
        </xdr:cNvPr>
        <xdr:cNvSpPr txBox="1"/>
      </xdr:nvSpPr>
      <xdr:spPr>
        <a:xfrm>
          <a:off x="161926" y="13693775"/>
          <a:ext cx="7300383" cy="1320800"/>
        </a:xfrm>
        <a:prstGeom prst="rect">
          <a:avLst/>
        </a:prstGeom>
        <a:solidFill>
          <a:schemeClr val="accent6">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s-CO" sz="1200" b="1">
              <a:solidFill>
                <a:schemeClr val="dk1"/>
              </a:solidFill>
              <a:effectLst/>
              <a:latin typeface="+mn-lt"/>
              <a:ea typeface="+mn-ea"/>
              <a:cs typeface="+mn-cs"/>
            </a:rPr>
            <a:t>4. Capacitaciones</a:t>
          </a:r>
          <a:endParaRPr lang="es-CO" sz="1200">
            <a:solidFill>
              <a:schemeClr val="dk1"/>
            </a:solidFill>
            <a:effectLst/>
            <a:latin typeface="+mn-lt"/>
            <a:ea typeface="+mn-ea"/>
            <a:cs typeface="+mn-cs"/>
          </a:endParaRPr>
        </a:p>
        <a:p>
          <a:pPr algn="l"/>
          <a:r>
            <a:rPr lang="es-CO" sz="1200">
              <a:solidFill>
                <a:schemeClr val="dk1"/>
              </a:solidFill>
              <a:effectLst/>
              <a:latin typeface="+mn-lt"/>
              <a:ea typeface="+mn-ea"/>
              <a:cs typeface="+mn-cs"/>
            </a:rPr>
            <a:t> El generador deberá reporta la siguiente información</a:t>
          </a:r>
          <a:r>
            <a:rPr lang="es-CO" sz="1200" baseline="0">
              <a:solidFill>
                <a:schemeClr val="dk1"/>
              </a:solidFill>
              <a:effectLst/>
              <a:latin typeface="+mn-lt"/>
              <a:ea typeface="+mn-ea"/>
              <a:cs typeface="+mn-cs"/>
            </a:rPr>
            <a:t> en cada casilla correspondiente:</a:t>
          </a:r>
          <a:r>
            <a:rPr lang="es-CO" sz="1200">
              <a:solidFill>
                <a:schemeClr val="dk1"/>
              </a:solidFill>
              <a:effectLst/>
              <a:latin typeface="+mn-lt"/>
              <a:ea typeface="+mn-ea"/>
              <a:cs typeface="+mn-cs"/>
            </a:rPr>
            <a:t>  </a:t>
          </a:r>
          <a:r>
            <a:rPr lang="es-CO" sz="1200" b="0" i="0" u="none" strike="noStrike">
              <a:solidFill>
                <a:schemeClr val="dk1"/>
              </a:solidFill>
              <a:effectLst/>
              <a:latin typeface="+mn-lt"/>
              <a:ea typeface="+mn-ea"/>
              <a:cs typeface="+mn-cs"/>
            </a:rPr>
            <a:t>N°. Jornadas de capacitación programadas</a:t>
          </a:r>
          <a:r>
            <a:rPr lang="es-CO" sz="1200"/>
            <a:t> </a:t>
          </a:r>
          <a:r>
            <a:rPr lang="es-CO" sz="1200" b="0" i="0" u="none" strike="noStrike">
              <a:solidFill>
                <a:schemeClr val="dk1"/>
              </a:solidFill>
              <a:effectLst/>
              <a:latin typeface="+mn-lt"/>
              <a:ea typeface="+mn-ea"/>
              <a:cs typeface="+mn-cs"/>
            </a:rPr>
            <a:t>N°. Jornadas de capacitación realizadas</a:t>
          </a:r>
          <a:r>
            <a:rPr lang="es-CO" sz="1200"/>
            <a:t> </a:t>
          </a:r>
          <a:r>
            <a:rPr lang="es-CO" sz="1200" b="0" i="0" u="none" strike="noStrike">
              <a:solidFill>
                <a:schemeClr val="dk1"/>
              </a:solidFill>
              <a:effectLst/>
              <a:latin typeface="+mn-lt"/>
              <a:ea typeface="+mn-ea"/>
              <a:cs typeface="+mn-cs"/>
            </a:rPr>
            <a:t>N°. Total de personas de la institución</a:t>
          </a:r>
          <a:r>
            <a:rPr lang="es-CO" sz="1200"/>
            <a:t> </a:t>
          </a:r>
          <a:r>
            <a:rPr lang="es-CO" sz="1200" b="0" i="0" u="none" strike="noStrike">
              <a:solidFill>
                <a:schemeClr val="dk1"/>
              </a:solidFill>
              <a:effectLst/>
              <a:latin typeface="+mn-lt"/>
              <a:ea typeface="+mn-ea"/>
              <a:cs typeface="+mn-cs"/>
            </a:rPr>
            <a:t>N°. Total personas entrenadas</a:t>
          </a:r>
          <a:r>
            <a:rPr lang="es-CO" sz="1200"/>
            <a:t> </a:t>
          </a:r>
          <a:r>
            <a:rPr lang="es-CO" sz="1200">
              <a:solidFill>
                <a:schemeClr val="dk1"/>
              </a:solidFill>
              <a:effectLst/>
              <a:latin typeface="+mn-lt"/>
              <a:ea typeface="+mn-ea"/>
              <a:cs typeface="+mn-cs"/>
            </a:rPr>
            <a:t>. </a:t>
          </a:r>
        </a:p>
        <a:p>
          <a:pPr algn="l"/>
          <a:endParaRPr lang="es-CO" sz="12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s-CO" sz="1200" b="0">
              <a:solidFill>
                <a:srgbClr val="FF0000"/>
              </a:solidFill>
              <a:effectLst/>
              <a:latin typeface="+mn-lt"/>
              <a:ea typeface="+mn-ea"/>
              <a:cs typeface="+mn-cs"/>
            </a:rPr>
            <a:t>*NOTA:</a:t>
          </a:r>
          <a:r>
            <a:rPr lang="es-CO" sz="1200" b="0" baseline="0">
              <a:solidFill>
                <a:srgbClr val="FF0000"/>
              </a:solidFill>
              <a:effectLst/>
              <a:latin typeface="+mn-lt"/>
              <a:ea typeface="+mn-ea"/>
              <a:cs typeface="+mn-cs"/>
            </a:rPr>
            <a:t> Por favor no modificar las casillas que llevan las formulas ni instertar columnas o filas adicionales, ya que esto alteraria dichas formulas.</a:t>
          </a:r>
          <a:endParaRPr lang="es-CO" sz="1200">
            <a:solidFill>
              <a:srgbClr val="FF0000"/>
            </a:solidFill>
            <a:effectLst/>
          </a:endParaRPr>
        </a:p>
        <a:p>
          <a:pPr algn="l"/>
          <a:endParaRPr lang="es-CO" sz="1200"/>
        </a:p>
      </xdr:txBody>
    </xdr:sp>
    <xdr:clientData/>
  </xdr:twoCellAnchor>
  <xdr:twoCellAnchor>
    <xdr:from>
      <xdr:col>0</xdr:col>
      <xdr:colOff>176741</xdr:colOff>
      <xdr:row>96</xdr:row>
      <xdr:rowOff>102658</xdr:rowOff>
    </xdr:from>
    <xdr:to>
      <xdr:col>7</xdr:col>
      <xdr:colOff>1430866</xdr:colOff>
      <xdr:row>104</xdr:row>
      <xdr:rowOff>156633</xdr:rowOff>
    </xdr:to>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176741" y="15342658"/>
          <a:ext cx="7328958" cy="1323975"/>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s-CO" sz="1200" b="1">
              <a:solidFill>
                <a:schemeClr val="dk1"/>
              </a:solidFill>
              <a:effectLst/>
              <a:latin typeface="+mn-lt"/>
              <a:ea typeface="+mn-ea"/>
              <a:cs typeface="+mn-cs"/>
            </a:rPr>
            <a:t>5. Costo</a:t>
          </a:r>
          <a:r>
            <a:rPr lang="es-CO" sz="1200" b="1" baseline="0">
              <a:solidFill>
                <a:schemeClr val="dk1"/>
              </a:solidFill>
              <a:effectLst/>
              <a:latin typeface="+mn-lt"/>
              <a:ea typeface="+mn-ea"/>
              <a:cs typeface="+mn-cs"/>
            </a:rPr>
            <a:t> y beneficio</a:t>
          </a:r>
          <a:endParaRPr lang="es-CO" sz="1200">
            <a:solidFill>
              <a:schemeClr val="dk1"/>
            </a:solidFill>
            <a:effectLst/>
            <a:latin typeface="+mn-lt"/>
            <a:ea typeface="+mn-ea"/>
            <a:cs typeface="+mn-cs"/>
          </a:endParaRPr>
        </a:p>
        <a:p>
          <a:pPr algn="l"/>
          <a:r>
            <a:rPr lang="es-CO" sz="1200">
              <a:solidFill>
                <a:schemeClr val="dk1"/>
              </a:solidFill>
              <a:effectLst/>
              <a:latin typeface="+mn-lt"/>
              <a:ea typeface="+mn-ea"/>
              <a:cs typeface="+mn-cs"/>
            </a:rPr>
            <a:t> El generador deberá reporta la siguiente información</a:t>
          </a:r>
          <a:r>
            <a:rPr lang="es-CO" sz="1200" baseline="0">
              <a:solidFill>
                <a:schemeClr val="dk1"/>
              </a:solidFill>
              <a:effectLst/>
              <a:latin typeface="+mn-lt"/>
              <a:ea typeface="+mn-ea"/>
              <a:cs typeface="+mn-cs"/>
            </a:rPr>
            <a:t> en cada casilla correspondiente:</a:t>
          </a:r>
          <a:r>
            <a:rPr lang="es-CO" sz="1200">
              <a:solidFill>
                <a:schemeClr val="dk1"/>
              </a:solidFill>
              <a:effectLst/>
              <a:latin typeface="+mn-lt"/>
              <a:ea typeface="+mn-ea"/>
              <a:cs typeface="+mn-cs"/>
            </a:rPr>
            <a:t>  </a:t>
          </a:r>
          <a:r>
            <a:rPr lang="es-CO" sz="1200" b="0" i="0" u="none" strike="noStrike">
              <a:solidFill>
                <a:schemeClr val="dk1"/>
              </a:solidFill>
              <a:effectLst/>
              <a:latin typeface="+mn-lt"/>
              <a:ea typeface="+mn-ea"/>
              <a:cs typeface="+mn-cs"/>
            </a:rPr>
            <a:t>Costo por manejo de residuos no peligrosos, Costo por manejo de residuos peligrosos, Beneficio por aprovechamiento de residuos ,Beneficio por reducción de costos por tratamiento.</a:t>
          </a:r>
        </a:p>
        <a:p>
          <a:pPr algn="l"/>
          <a:endParaRPr lang="es-CO" sz="12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s-CO" sz="1200" b="0">
              <a:solidFill>
                <a:srgbClr val="FF0000"/>
              </a:solidFill>
              <a:effectLst/>
              <a:latin typeface="+mn-lt"/>
              <a:ea typeface="+mn-ea"/>
              <a:cs typeface="+mn-cs"/>
            </a:rPr>
            <a:t>*NOTA:</a:t>
          </a:r>
          <a:r>
            <a:rPr lang="es-CO" sz="1200" b="0" baseline="0">
              <a:solidFill>
                <a:srgbClr val="FF0000"/>
              </a:solidFill>
              <a:effectLst/>
              <a:latin typeface="+mn-lt"/>
              <a:ea typeface="+mn-ea"/>
              <a:cs typeface="+mn-cs"/>
            </a:rPr>
            <a:t> Por favor no modificar las casillas que llevan las formulas ni instertar columnas o filas adicionales, ya que esto alteraria dichas formulas.</a:t>
          </a:r>
          <a:endParaRPr lang="es-CO" sz="1200">
            <a:solidFill>
              <a:srgbClr val="FF0000"/>
            </a:solidFill>
            <a:effectLst/>
          </a:endParaRPr>
        </a:p>
        <a:p>
          <a:pPr algn="l"/>
          <a:endParaRPr lang="es-CO" sz="1200"/>
        </a:p>
      </xdr:txBody>
    </xdr:sp>
    <xdr:clientData/>
  </xdr:twoCellAnchor>
  <xdr:twoCellAnchor>
    <xdr:from>
      <xdr:col>0</xdr:col>
      <xdr:colOff>211666</xdr:colOff>
      <xdr:row>107</xdr:row>
      <xdr:rowOff>146049</xdr:rowOff>
    </xdr:from>
    <xdr:to>
      <xdr:col>7</xdr:col>
      <xdr:colOff>1494366</xdr:colOff>
      <xdr:row>116</xdr:row>
      <xdr:rowOff>38099</xdr:rowOff>
    </xdr:to>
    <xdr:sp macro="" textlink="">
      <xdr:nvSpPr>
        <xdr:cNvPr id="38" name="CuadroTexto 37">
          <a:extLst>
            <a:ext uri="{FF2B5EF4-FFF2-40B4-BE49-F238E27FC236}">
              <a16:creationId xmlns:a16="http://schemas.microsoft.com/office/drawing/2014/main" id="{00000000-0008-0000-0000-000026000000}"/>
            </a:ext>
          </a:extLst>
        </xdr:cNvPr>
        <xdr:cNvSpPr txBox="1"/>
      </xdr:nvSpPr>
      <xdr:spPr>
        <a:xfrm>
          <a:off x="211666" y="17132299"/>
          <a:ext cx="7357533" cy="1320800"/>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s-CO" sz="1200" b="1">
              <a:solidFill>
                <a:schemeClr val="dk1"/>
              </a:solidFill>
              <a:effectLst/>
              <a:latin typeface="+mn-lt"/>
              <a:ea typeface="+mn-ea"/>
              <a:cs typeface="+mn-cs"/>
            </a:rPr>
            <a:t>6. Accidentalidad</a:t>
          </a:r>
          <a:endParaRPr lang="es-CO" sz="1200">
            <a:solidFill>
              <a:schemeClr val="dk1"/>
            </a:solidFill>
            <a:effectLst/>
            <a:latin typeface="+mn-lt"/>
            <a:ea typeface="+mn-ea"/>
            <a:cs typeface="+mn-cs"/>
          </a:endParaRPr>
        </a:p>
        <a:p>
          <a:pPr algn="l"/>
          <a:r>
            <a:rPr lang="es-CO" sz="1200">
              <a:solidFill>
                <a:schemeClr val="dk1"/>
              </a:solidFill>
              <a:effectLst/>
              <a:latin typeface="+mn-lt"/>
              <a:ea typeface="+mn-ea"/>
              <a:cs typeface="+mn-cs"/>
            </a:rPr>
            <a:t> El generador deberá reporta la siguiente información</a:t>
          </a:r>
          <a:r>
            <a:rPr lang="es-CO" sz="1200" baseline="0">
              <a:solidFill>
                <a:schemeClr val="dk1"/>
              </a:solidFill>
              <a:effectLst/>
              <a:latin typeface="+mn-lt"/>
              <a:ea typeface="+mn-ea"/>
              <a:cs typeface="+mn-cs"/>
            </a:rPr>
            <a:t> en cada casilla correspondiente:</a:t>
          </a:r>
          <a:r>
            <a:rPr lang="es-CO" sz="1200">
              <a:solidFill>
                <a:schemeClr val="dk1"/>
              </a:solidFill>
              <a:effectLst/>
              <a:latin typeface="+mn-lt"/>
              <a:ea typeface="+mn-ea"/>
              <a:cs typeface="+mn-cs"/>
            </a:rPr>
            <a:t>  </a:t>
          </a:r>
          <a:r>
            <a:rPr lang="es-CO" sz="1200" b="0" i="0" u="none" strike="noStrike">
              <a:solidFill>
                <a:schemeClr val="dk1"/>
              </a:solidFill>
              <a:effectLst/>
              <a:latin typeface="+mn-lt"/>
              <a:ea typeface="+mn-ea"/>
              <a:cs typeface="+mn-cs"/>
            </a:rPr>
            <a:t>Costo por manejo de residuos no peligrosos, Costo por manejo de residuos peligrosos, Beneficio por aprovechamiento de residuos ,Beneficio por reducción de costos por tratamiento.</a:t>
          </a:r>
        </a:p>
        <a:p>
          <a:pPr algn="l"/>
          <a:endParaRPr lang="es-CO" sz="12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s-CO" sz="1200" b="0">
              <a:solidFill>
                <a:srgbClr val="FF0000"/>
              </a:solidFill>
              <a:effectLst/>
              <a:latin typeface="+mn-lt"/>
              <a:ea typeface="+mn-ea"/>
              <a:cs typeface="+mn-cs"/>
            </a:rPr>
            <a:t>*NOTA:</a:t>
          </a:r>
          <a:r>
            <a:rPr lang="es-CO" sz="1200" b="0" baseline="0">
              <a:solidFill>
                <a:srgbClr val="FF0000"/>
              </a:solidFill>
              <a:effectLst/>
              <a:latin typeface="+mn-lt"/>
              <a:ea typeface="+mn-ea"/>
              <a:cs typeface="+mn-cs"/>
            </a:rPr>
            <a:t> Por favor no modificar las casillas que llevan las formulas ni instertar columnas o filas adicionales, ya que esto alteraria dichas formulas.</a:t>
          </a:r>
          <a:endParaRPr lang="es-CO" sz="1200">
            <a:solidFill>
              <a:srgbClr val="FF0000"/>
            </a:solidFill>
            <a:effectLst/>
          </a:endParaRPr>
        </a:p>
        <a:p>
          <a:pPr algn="l"/>
          <a:endParaRPr lang="es-CO" sz="1200"/>
        </a:p>
      </xdr:txBody>
    </xdr:sp>
    <xdr:clientData/>
  </xdr:twoCellAnchor>
  <xdr:twoCellAnchor>
    <xdr:from>
      <xdr:col>0</xdr:col>
      <xdr:colOff>211668</xdr:colOff>
      <xdr:row>118</xdr:row>
      <xdr:rowOff>11641</xdr:rowOff>
    </xdr:from>
    <xdr:to>
      <xdr:col>7</xdr:col>
      <xdr:colOff>1570568</xdr:colOff>
      <xdr:row>129</xdr:row>
      <xdr:rowOff>148167</xdr:rowOff>
    </xdr:to>
    <xdr:sp macro="" textlink="">
      <xdr:nvSpPr>
        <xdr:cNvPr id="39" name="CuadroTexto 38">
          <a:extLst>
            <a:ext uri="{FF2B5EF4-FFF2-40B4-BE49-F238E27FC236}">
              <a16:creationId xmlns:a16="http://schemas.microsoft.com/office/drawing/2014/main" id="{00000000-0008-0000-0000-000027000000}"/>
            </a:ext>
          </a:extLst>
        </xdr:cNvPr>
        <xdr:cNvSpPr txBox="1"/>
      </xdr:nvSpPr>
      <xdr:spPr>
        <a:xfrm>
          <a:off x="211668" y="18744141"/>
          <a:ext cx="7433733" cy="1882776"/>
        </a:xfrm>
        <a:prstGeom prst="rect">
          <a:avLst/>
        </a:prstGeom>
        <a:solidFill>
          <a:schemeClr val="accent6">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s-CO" sz="1200" b="1">
              <a:solidFill>
                <a:schemeClr val="dk1"/>
              </a:solidFill>
              <a:effectLst/>
              <a:latin typeface="+mn-lt"/>
              <a:ea typeface="+mn-ea"/>
              <a:cs typeface="+mn-cs"/>
            </a:rPr>
            <a:t>7. Informe </a:t>
          </a:r>
          <a:endParaRPr lang="es-CO" sz="1200">
            <a:solidFill>
              <a:schemeClr val="dk1"/>
            </a:solidFill>
            <a:effectLst/>
            <a:latin typeface="+mn-lt"/>
            <a:ea typeface="+mn-ea"/>
            <a:cs typeface="+mn-cs"/>
          </a:endParaRPr>
        </a:p>
        <a:p>
          <a:pPr algn="l"/>
          <a:r>
            <a:rPr lang="es-CO" sz="1200">
              <a:solidFill>
                <a:schemeClr val="dk1"/>
              </a:solidFill>
              <a:effectLst/>
              <a:latin typeface="+mn-lt"/>
              <a:ea typeface="+mn-ea"/>
              <a:cs typeface="+mn-cs"/>
            </a:rPr>
            <a:t> </a:t>
          </a:r>
        </a:p>
        <a:p>
          <a:pPr algn="l"/>
          <a:r>
            <a:rPr lang="es-CO" sz="1200">
              <a:solidFill>
                <a:schemeClr val="dk1"/>
              </a:solidFill>
              <a:effectLst/>
              <a:latin typeface="+mn-lt"/>
              <a:ea typeface="+mn-ea"/>
              <a:cs typeface="+mn-cs"/>
            </a:rPr>
            <a:t>El informe se generará automaticamente</a:t>
          </a:r>
          <a:r>
            <a:rPr lang="es-CO" sz="1200" baseline="0">
              <a:solidFill>
                <a:schemeClr val="dk1"/>
              </a:solidFill>
              <a:effectLst/>
              <a:latin typeface="+mn-lt"/>
              <a:ea typeface="+mn-ea"/>
              <a:cs typeface="+mn-cs"/>
            </a:rPr>
            <a:t>, de acuerdo con la información y datos diligenciados por el generador. Esta hoja estará bloqueada para el generador y solo la casilla correspondiente a la firma del Representante legal o gerente será habilitada. </a:t>
          </a:r>
        </a:p>
        <a:p>
          <a:pPr algn="l"/>
          <a:endParaRPr lang="es-CO" sz="1200"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s-CO" sz="1200" baseline="0">
              <a:solidFill>
                <a:schemeClr val="dk1"/>
              </a:solidFill>
              <a:effectLst/>
              <a:latin typeface="+mn-lt"/>
              <a:ea typeface="+mn-ea"/>
              <a:cs typeface="+mn-cs"/>
            </a:rPr>
            <a:t>El presente </a:t>
          </a:r>
          <a:r>
            <a:rPr lang="es-CO" sz="1200" b="1" u="sng">
              <a:solidFill>
                <a:schemeClr val="dk1"/>
              </a:solidFill>
              <a:effectLst/>
              <a:latin typeface="+mn-lt"/>
              <a:ea typeface="+mn-ea"/>
              <a:cs typeface="+mn-cs"/>
            </a:rPr>
            <a:t>Formato-</a:t>
          </a:r>
          <a:r>
            <a:rPr lang="es-ES" sz="1200" b="1" u="sng">
              <a:solidFill>
                <a:schemeClr val="dk1"/>
              </a:solidFill>
              <a:effectLst/>
              <a:latin typeface="+mn-lt"/>
              <a:ea typeface="+mn-ea"/>
              <a:cs typeface="+mn-cs"/>
            </a:rPr>
            <a:t>Seguimiento Gestió interna de</a:t>
          </a:r>
          <a:r>
            <a:rPr lang="es-ES" sz="1200" b="1" u="sng" baseline="0">
              <a:solidFill>
                <a:schemeClr val="dk1"/>
              </a:solidFill>
              <a:effectLst/>
              <a:latin typeface="+mn-lt"/>
              <a:ea typeface="+mn-ea"/>
              <a:cs typeface="+mn-cs"/>
            </a:rPr>
            <a:t> residuos</a:t>
          </a:r>
          <a:r>
            <a:rPr lang="es-ES" sz="1200" b="1" u="sng">
              <a:solidFill>
                <a:schemeClr val="dk1"/>
              </a:solidFill>
              <a:effectLst/>
              <a:latin typeface="+mn-lt"/>
              <a:ea typeface="+mn-ea"/>
              <a:cs typeface="+mn-cs"/>
            </a:rPr>
            <a:t> </a:t>
          </a:r>
          <a:r>
            <a:rPr lang="es-ES" sz="1200" b="1" u="sng" baseline="0">
              <a:solidFill>
                <a:schemeClr val="dk1"/>
              </a:solidFill>
              <a:effectLst/>
              <a:latin typeface="+mn-lt"/>
              <a:ea typeface="+mn-ea"/>
              <a:cs typeface="+mn-cs"/>
            </a:rPr>
            <a:t> </a:t>
          </a:r>
          <a:r>
            <a:rPr lang="es-ES" sz="1200" b="0" u="none" baseline="0">
              <a:solidFill>
                <a:schemeClr val="dk1"/>
              </a:solidFill>
              <a:effectLst/>
              <a:latin typeface="+mn-lt"/>
              <a:ea typeface="+mn-ea"/>
              <a:cs typeface="+mn-cs"/>
            </a:rPr>
            <a:t>deberá ser cargado y reportado  a través de la pagina del observatorio de Salud Ambiental del Cauca.</a:t>
          </a:r>
        </a:p>
        <a:p>
          <a:pPr marL="0" marR="0" lvl="0" indent="0" algn="l" defTabSz="914400" eaLnBrk="1" fontAlgn="auto" latinLnBrk="0" hangingPunct="1">
            <a:lnSpc>
              <a:spcPct val="100000"/>
            </a:lnSpc>
            <a:spcBef>
              <a:spcPts val="0"/>
            </a:spcBef>
            <a:spcAft>
              <a:spcPts val="0"/>
            </a:spcAft>
            <a:buClrTx/>
            <a:buSzTx/>
            <a:buFontTx/>
            <a:buNone/>
            <a:tabLst/>
            <a:defRPr/>
          </a:pPr>
          <a:endParaRPr lang="es-ES" sz="1200" b="0" u="none"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s-ES" sz="1200" b="0" u="none" baseline="0">
              <a:solidFill>
                <a:srgbClr val="FF0000"/>
              </a:solidFill>
              <a:effectLst/>
              <a:latin typeface="+mn-lt"/>
              <a:ea typeface="+mn-ea"/>
              <a:cs typeface="+mn-cs"/>
            </a:rPr>
            <a:t>Se adjuntará oficio de remisión por parte del Representante Legal.</a:t>
          </a:r>
          <a:endParaRPr lang="es-CO" sz="1200">
            <a:solidFill>
              <a:srgbClr val="FF0000"/>
            </a:solidFill>
            <a:effectLst/>
          </a:endParaRPr>
        </a:p>
        <a:p>
          <a:pPr algn="l"/>
          <a:endParaRPr lang="es-CO" sz="1200" baseline="0">
            <a:solidFill>
              <a:schemeClr val="dk1"/>
            </a:solidFill>
            <a:effectLst/>
            <a:latin typeface="+mn-lt"/>
            <a:ea typeface="+mn-ea"/>
            <a:cs typeface="+mn-cs"/>
          </a:endParaRPr>
        </a:p>
        <a:p>
          <a:pPr algn="l"/>
          <a:endParaRPr lang="es-CO" sz="1200" baseline="0">
            <a:solidFill>
              <a:schemeClr val="dk1"/>
            </a:solidFill>
            <a:effectLst/>
            <a:latin typeface="+mn-lt"/>
            <a:ea typeface="+mn-ea"/>
            <a:cs typeface="+mn-cs"/>
          </a:endParaRPr>
        </a:p>
        <a:p>
          <a:pPr algn="l"/>
          <a:endParaRPr lang="es-CO" sz="1200">
            <a:solidFill>
              <a:schemeClr val="dk1"/>
            </a:solidFill>
            <a:effectLst/>
            <a:latin typeface="+mn-lt"/>
            <a:ea typeface="+mn-ea"/>
            <a:cs typeface="+mn-cs"/>
          </a:endParaRPr>
        </a:p>
        <a:p>
          <a:pPr algn="l"/>
          <a:endParaRPr lang="es-CO" sz="1200"/>
        </a:p>
      </xdr:txBody>
    </xdr:sp>
    <xdr:clientData/>
  </xdr:twoCellAnchor>
  <xdr:twoCellAnchor>
    <xdr:from>
      <xdr:col>0</xdr:col>
      <xdr:colOff>219075</xdr:colOff>
      <xdr:row>2</xdr:row>
      <xdr:rowOff>28575</xdr:rowOff>
    </xdr:from>
    <xdr:to>
      <xdr:col>0</xdr:col>
      <xdr:colOff>1674668</xdr:colOff>
      <xdr:row>7</xdr:row>
      <xdr:rowOff>9525</xdr:rowOff>
    </xdr:to>
    <xdr:pic>
      <xdr:nvPicPr>
        <xdr:cNvPr id="23" name="Imagen 1" descr="Vertical salud">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352425"/>
          <a:ext cx="1455593"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146050</xdr:colOff>
      <xdr:row>72</xdr:row>
      <xdr:rowOff>40217</xdr:rowOff>
    </xdr:from>
    <xdr:to>
      <xdr:col>7</xdr:col>
      <xdr:colOff>1386417</xdr:colOff>
      <xdr:row>84</xdr:row>
      <xdr:rowOff>2118</xdr:rowOff>
    </xdr:to>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146050" y="11470217"/>
          <a:ext cx="7315200" cy="1866901"/>
        </a:xfrm>
        <a:prstGeom prst="rect">
          <a:avLst/>
        </a:prstGeom>
        <a:solidFill>
          <a:schemeClr val="accent2">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s-CO" sz="1200" b="1">
              <a:solidFill>
                <a:schemeClr val="dk1"/>
              </a:solidFill>
              <a:effectLst/>
              <a:latin typeface="+mn-lt"/>
              <a:ea typeface="+mn-ea"/>
              <a:cs typeface="+mn-cs"/>
            </a:rPr>
            <a:t>3. Residuos Vacunación COVID19</a:t>
          </a:r>
        </a:p>
        <a:p>
          <a:pPr lvl="0"/>
          <a:r>
            <a:rPr lang="es-CO" sz="1200" b="0">
              <a:solidFill>
                <a:schemeClr val="dk1"/>
              </a:solidFill>
              <a:effectLst/>
              <a:latin typeface="+mn-lt"/>
              <a:ea typeface="+mn-ea"/>
              <a:cs typeface="+mn-cs"/>
            </a:rPr>
            <a:t>Esta pestaña corresponde al formulario RH1 que debe llevar cada generador, diligenciar en kilogramos (kg) las cantidades generadas de acuerdo al tipo de residuo del año en que se está realizando el reporte. </a:t>
          </a:r>
        </a:p>
        <a:p>
          <a:pPr marL="0" marR="0" lvl="0" indent="0" defTabSz="914400" eaLnBrk="1" fontAlgn="auto" latinLnBrk="0" hangingPunct="1">
            <a:lnSpc>
              <a:spcPct val="100000"/>
            </a:lnSpc>
            <a:spcBef>
              <a:spcPts val="0"/>
            </a:spcBef>
            <a:spcAft>
              <a:spcPts val="0"/>
            </a:spcAft>
            <a:buClrTx/>
            <a:buSzTx/>
            <a:buFontTx/>
            <a:buNone/>
            <a:tabLst/>
            <a:defRPr/>
          </a:pPr>
          <a:endParaRPr lang="es-CO" sz="1200" b="1">
            <a:solidFill>
              <a:schemeClr val="dk1"/>
            </a:solidFill>
            <a:effectLst/>
            <a:latin typeface="+mn-lt"/>
            <a:ea typeface="+mn-ea"/>
            <a:cs typeface="+mn-cs"/>
          </a:endParaRPr>
        </a:p>
        <a:p>
          <a:pPr lvl="0"/>
          <a:r>
            <a:rPr lang="es-CO" sz="1200" b="1">
              <a:solidFill>
                <a:schemeClr val="dk1"/>
              </a:solidFill>
              <a:effectLst/>
              <a:latin typeface="+mn-lt"/>
              <a:ea typeface="+mn-ea"/>
              <a:cs typeface="+mn-cs"/>
            </a:rPr>
            <a:t>NO PELIGROSOS</a:t>
          </a:r>
          <a:r>
            <a:rPr lang="es-CO" sz="1200" b="0">
              <a:solidFill>
                <a:schemeClr val="dk1"/>
              </a:solidFill>
              <a:effectLst/>
              <a:latin typeface="+mn-lt"/>
              <a:ea typeface="+mn-ea"/>
              <a:cs typeface="+mn-cs"/>
            </a:rPr>
            <a:t>:</a:t>
          </a:r>
          <a:r>
            <a:rPr lang="es-CO" sz="1200" b="0" baseline="0">
              <a:solidFill>
                <a:schemeClr val="dk1"/>
              </a:solidFill>
              <a:effectLst/>
              <a:latin typeface="+mn-lt"/>
              <a:ea typeface="+mn-ea"/>
              <a:cs typeface="+mn-cs"/>
            </a:rPr>
            <a:t> </a:t>
          </a:r>
          <a:r>
            <a:rPr lang="es-CO" sz="1200" b="0">
              <a:solidFill>
                <a:schemeClr val="dk1"/>
              </a:solidFill>
              <a:effectLst/>
              <a:latin typeface="+mn-lt"/>
              <a:ea typeface="+mn-ea"/>
              <a:cs typeface="+mn-cs"/>
            </a:rPr>
            <a:t>Biodegradables,Ordinarios e Inertes,</a:t>
          </a:r>
          <a:r>
            <a:rPr lang="es-CO" sz="1200" b="0" baseline="0">
              <a:solidFill>
                <a:schemeClr val="dk1"/>
              </a:solidFill>
              <a:effectLst/>
              <a:latin typeface="+mn-lt"/>
              <a:ea typeface="+mn-ea"/>
              <a:cs typeface="+mn-cs"/>
            </a:rPr>
            <a:t> </a:t>
          </a:r>
          <a:r>
            <a:rPr lang="es-CO" sz="1200" b="0">
              <a:solidFill>
                <a:schemeClr val="dk1"/>
              </a:solidFill>
              <a:effectLst/>
              <a:latin typeface="+mn-lt"/>
              <a:ea typeface="+mn-ea"/>
              <a:cs typeface="+mn-cs"/>
            </a:rPr>
            <a:t>Reciclables </a:t>
          </a:r>
          <a:br>
            <a:rPr lang="es-CO" sz="1200" b="0">
              <a:solidFill>
                <a:schemeClr val="dk1"/>
              </a:solidFill>
              <a:effectLst/>
              <a:latin typeface="+mn-lt"/>
              <a:ea typeface="+mn-ea"/>
              <a:cs typeface="+mn-cs"/>
            </a:rPr>
          </a:br>
          <a:r>
            <a:rPr lang="es-CO" sz="1200" b="1">
              <a:solidFill>
                <a:schemeClr val="dk1"/>
              </a:solidFill>
              <a:effectLst/>
              <a:latin typeface="+mn-lt"/>
              <a:ea typeface="+mn-ea"/>
              <a:cs typeface="+mn-cs"/>
            </a:rPr>
            <a:t>PELIGROSOS: </a:t>
          </a:r>
          <a:r>
            <a:rPr lang="es-CO" sz="1200" b="0">
              <a:solidFill>
                <a:schemeClr val="dk1"/>
              </a:solidFill>
              <a:effectLst/>
              <a:latin typeface="+mn-lt"/>
              <a:ea typeface="+mn-ea"/>
              <a:cs typeface="+mn-cs"/>
            </a:rPr>
            <a:t>Biosanitarios ,Cortopunzantes (Jeringas autodescartables y Viales )</a:t>
          </a:r>
          <a:br>
            <a:rPr lang="es-CO" sz="1200" b="0">
              <a:solidFill>
                <a:schemeClr val="dk1"/>
              </a:solidFill>
              <a:effectLst/>
              <a:latin typeface="+mn-lt"/>
              <a:ea typeface="+mn-ea"/>
              <a:cs typeface="+mn-cs"/>
            </a:rPr>
          </a:br>
          <a:endParaRPr lang="es-CO" sz="1200" b="0">
            <a:solidFill>
              <a:schemeClr val="dk1"/>
            </a:solidFill>
            <a:effectLst/>
            <a:latin typeface="+mn-lt"/>
            <a:ea typeface="+mn-ea"/>
            <a:cs typeface="+mn-cs"/>
          </a:endParaRPr>
        </a:p>
        <a:p>
          <a:pPr lvl="0"/>
          <a:r>
            <a:rPr lang="es-CO" sz="1200" b="0">
              <a:solidFill>
                <a:srgbClr val="FF0000"/>
              </a:solidFill>
              <a:effectLst/>
              <a:latin typeface="+mn-lt"/>
              <a:ea typeface="+mn-ea"/>
              <a:cs typeface="+mn-cs"/>
            </a:rPr>
            <a:t>*NOTA:</a:t>
          </a:r>
          <a:r>
            <a:rPr lang="es-CO" sz="1200" b="0" baseline="0">
              <a:solidFill>
                <a:srgbClr val="FF0000"/>
              </a:solidFill>
              <a:effectLst/>
              <a:latin typeface="+mn-lt"/>
              <a:ea typeface="+mn-ea"/>
              <a:cs typeface="+mn-cs"/>
            </a:rPr>
            <a:t> Por favor no modificar las casillas que llevan las formulas ni instertar columnas o filas adicionales, ya que esto alteraria dichas formulas.</a:t>
          </a:r>
          <a:endParaRPr lang="es-CO" sz="1200" b="0">
            <a:solidFill>
              <a:srgbClr val="FF0000"/>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9525</xdr:rowOff>
    </xdr:from>
    <xdr:to>
      <xdr:col>7</xdr:col>
      <xdr:colOff>533400</xdr:colOff>
      <xdr:row>6</xdr:row>
      <xdr:rowOff>142875</xdr:rowOff>
    </xdr:to>
    <xdr:grpSp>
      <xdr:nvGrpSpPr>
        <xdr:cNvPr id="8" name="Group 40">
          <a:extLst>
            <a:ext uri="{FF2B5EF4-FFF2-40B4-BE49-F238E27FC236}">
              <a16:creationId xmlns:a16="http://schemas.microsoft.com/office/drawing/2014/main" id="{00000000-0008-0000-0100-000008000000}"/>
            </a:ext>
          </a:extLst>
        </xdr:cNvPr>
        <xdr:cNvGrpSpPr>
          <a:grpSpLocks/>
        </xdr:cNvGrpSpPr>
      </xdr:nvGrpSpPr>
      <xdr:grpSpPr bwMode="auto">
        <a:xfrm>
          <a:off x="0" y="9525"/>
          <a:ext cx="9410700" cy="1104900"/>
          <a:chOff x="0" y="0"/>
          <a:chExt cx="759" cy="102"/>
        </a:xfrm>
      </xdr:grpSpPr>
      <xdr:sp macro="" textlink="">
        <xdr:nvSpPr>
          <xdr:cNvPr id="10" name="Rectangle 41">
            <a:extLst>
              <a:ext uri="{FF2B5EF4-FFF2-40B4-BE49-F238E27FC236}">
                <a16:creationId xmlns:a16="http://schemas.microsoft.com/office/drawing/2014/main" id="{00000000-0008-0000-0100-00000A000000}"/>
              </a:ext>
            </a:extLst>
          </xdr:cNvPr>
          <xdr:cNvSpPr>
            <a:spLocks noChangeArrowheads="1"/>
          </xdr:cNvSpPr>
        </xdr:nvSpPr>
        <xdr:spPr bwMode="auto">
          <a:xfrm>
            <a:off x="0" y="0"/>
            <a:ext cx="759" cy="102"/>
          </a:xfrm>
          <a:prstGeom prst="rect">
            <a:avLst/>
          </a:prstGeom>
          <a:noFill/>
          <a:ln w="9525">
            <a:solidFill>
              <a:srgbClr val="000000"/>
            </a:solidFill>
            <a:miter lim="800000"/>
            <a:headEnd/>
            <a:tailEnd/>
          </a:ln>
        </xdr:spPr>
      </xdr:sp>
      <xdr:sp macro="" textlink="">
        <xdr:nvSpPr>
          <xdr:cNvPr id="11" name="Text Box 42">
            <a:extLst>
              <a:ext uri="{FF2B5EF4-FFF2-40B4-BE49-F238E27FC236}">
                <a16:creationId xmlns:a16="http://schemas.microsoft.com/office/drawing/2014/main" id="{00000000-0008-0000-0100-00000B000000}"/>
              </a:ext>
            </a:extLst>
          </xdr:cNvPr>
          <xdr:cNvSpPr txBox="1">
            <a:spLocks noChangeArrowheads="1"/>
          </xdr:cNvSpPr>
        </xdr:nvSpPr>
        <xdr:spPr bwMode="auto">
          <a:xfrm>
            <a:off x="555" y="0"/>
            <a:ext cx="204" cy="34"/>
          </a:xfrm>
          <a:prstGeom prst="rect">
            <a:avLst/>
          </a:prstGeom>
          <a:solidFill>
            <a:srgbClr val="FFFFFF"/>
          </a:solidFill>
          <a:ln w="9525">
            <a:solidFill>
              <a:srgbClr val="000000"/>
            </a:solidFill>
            <a:miter lim="800000"/>
            <a:headEnd/>
            <a:tailEnd/>
          </a:ln>
        </xdr:spPr>
        <xdr:txBody>
          <a:bodyPr vertOverflow="clip" wrap="square" lIns="27432" tIns="22860" rIns="27432" bIns="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s-ES" sz="900">
                <a:effectLst/>
                <a:latin typeface="Arial" pitchFamily="34" charset="0"/>
                <a:ea typeface="+mn-ea"/>
                <a:cs typeface="Arial" pitchFamily="34" charset="0"/>
              </a:rPr>
              <a:t>PROCESO INSPECCIÓN, VIGILANCIA Y CONTROL SANITARIO</a:t>
            </a:r>
          </a:p>
        </xdr:txBody>
      </xdr:sp>
      <xdr:sp macro="" textlink="">
        <xdr:nvSpPr>
          <xdr:cNvPr id="12" name="Rectangle 43">
            <a:extLst>
              <a:ext uri="{FF2B5EF4-FFF2-40B4-BE49-F238E27FC236}">
                <a16:creationId xmlns:a16="http://schemas.microsoft.com/office/drawing/2014/main" id="{00000000-0008-0000-0100-00000C000000}"/>
              </a:ext>
            </a:extLst>
          </xdr:cNvPr>
          <xdr:cNvSpPr>
            <a:spLocks noChangeArrowheads="1"/>
          </xdr:cNvSpPr>
        </xdr:nvSpPr>
        <xdr:spPr bwMode="auto">
          <a:xfrm>
            <a:off x="665" y="34"/>
            <a:ext cx="94" cy="19"/>
          </a:xfrm>
          <a:prstGeom prst="rect">
            <a:avLst/>
          </a:prstGeom>
          <a:solidFill>
            <a:srgbClr val="FFFFFF"/>
          </a:solidFill>
          <a:ln w="9525" algn="ctr">
            <a:solidFill>
              <a:srgbClr val="000000"/>
            </a:solidFill>
            <a:miter lim="800000"/>
            <a:headEnd/>
            <a:tailEnd/>
          </a:ln>
          <a:effectLst/>
        </xdr:spPr>
        <xdr:txBody>
          <a:bodyPr vertOverflow="clip" wrap="square" lIns="27432" tIns="22860" rIns="27432" bIns="0" anchor="ctr" upright="1"/>
          <a:lstStyle/>
          <a:p>
            <a:pPr algn="ctr" rtl="0">
              <a:defRPr sz="1000"/>
            </a:pPr>
            <a:r>
              <a:rPr lang="es-ES" sz="800" b="0" i="0" strike="noStrike">
                <a:solidFill>
                  <a:srgbClr val="000000"/>
                </a:solidFill>
                <a:latin typeface="Arial"/>
                <a:cs typeface="Arial"/>
              </a:rPr>
              <a:t>1</a:t>
            </a:r>
          </a:p>
        </xdr:txBody>
      </xdr:sp>
      <xdr:sp macro="" textlink="">
        <xdr:nvSpPr>
          <xdr:cNvPr id="13" name="Rectangle 44">
            <a:extLst>
              <a:ext uri="{FF2B5EF4-FFF2-40B4-BE49-F238E27FC236}">
                <a16:creationId xmlns:a16="http://schemas.microsoft.com/office/drawing/2014/main" id="{00000000-0008-0000-0100-00000D000000}"/>
              </a:ext>
            </a:extLst>
          </xdr:cNvPr>
          <xdr:cNvSpPr>
            <a:spLocks noChangeArrowheads="1"/>
          </xdr:cNvSpPr>
        </xdr:nvSpPr>
        <xdr:spPr bwMode="auto">
          <a:xfrm>
            <a:off x="555" y="34"/>
            <a:ext cx="111" cy="19"/>
          </a:xfrm>
          <a:prstGeom prst="rect">
            <a:avLst/>
          </a:prstGeom>
          <a:solidFill>
            <a:srgbClr val="FFFFFF"/>
          </a:solidFill>
          <a:ln w="9525" algn="ctr">
            <a:solidFill>
              <a:srgbClr val="000000"/>
            </a:solidFill>
            <a:miter lim="800000"/>
            <a:headEnd/>
            <a:tailEnd/>
          </a:ln>
          <a:effectLst/>
        </xdr:spPr>
        <xdr:txBody>
          <a:bodyPr vertOverflow="clip" wrap="square" lIns="27432" tIns="22860" rIns="27432" bIns="0" anchor="ctr" upright="1"/>
          <a:lstStyle/>
          <a:p>
            <a:pPr algn="ctr" rtl="0">
              <a:defRPr sz="1000"/>
            </a:pPr>
            <a:r>
              <a:rPr lang="es-ES" sz="800" b="0" i="0" strike="noStrike">
                <a:solidFill>
                  <a:srgbClr val="000000"/>
                </a:solidFill>
                <a:latin typeface="Arial"/>
                <a:cs typeface="Arial"/>
              </a:rPr>
              <a:t>VERSIÓN</a:t>
            </a:r>
          </a:p>
        </xdr:txBody>
      </xdr:sp>
      <xdr:sp macro="" textlink="">
        <xdr:nvSpPr>
          <xdr:cNvPr id="14" name="Text Box 45">
            <a:extLst>
              <a:ext uri="{FF2B5EF4-FFF2-40B4-BE49-F238E27FC236}">
                <a16:creationId xmlns:a16="http://schemas.microsoft.com/office/drawing/2014/main" id="{00000000-0008-0000-0100-00000E000000}"/>
              </a:ext>
            </a:extLst>
          </xdr:cNvPr>
          <xdr:cNvSpPr txBox="1">
            <a:spLocks noChangeArrowheads="1"/>
          </xdr:cNvSpPr>
        </xdr:nvSpPr>
        <xdr:spPr bwMode="auto">
          <a:xfrm>
            <a:off x="663" y="51"/>
            <a:ext cx="96" cy="51"/>
          </a:xfrm>
          <a:prstGeom prst="rect">
            <a:avLst/>
          </a:prstGeom>
          <a:solidFill>
            <a:srgbClr val="FFFFFF"/>
          </a:solidFill>
          <a:ln w="9525" algn="ctr">
            <a:solidFill>
              <a:srgbClr val="000000"/>
            </a:solidFill>
            <a:miter lim="800000"/>
            <a:headEnd/>
            <a:tailEnd/>
          </a:ln>
        </xdr:spPr>
        <xdr:txBody>
          <a:bodyPr anchor="ctr"/>
          <a:lstStyle/>
          <a:p>
            <a:pPr algn="ctr"/>
            <a:r>
              <a:rPr lang="es-ES" sz="800">
                <a:effectLst/>
                <a:latin typeface="Arial" pitchFamily="34" charset="0"/>
                <a:ea typeface="+mn-ea"/>
                <a:cs typeface="Arial" pitchFamily="34" charset="0"/>
              </a:rPr>
              <a:t>2021</a:t>
            </a:r>
            <a:endParaRPr lang="es-ES" sz="800">
              <a:latin typeface="Arial" pitchFamily="34" charset="0"/>
              <a:cs typeface="Arial" pitchFamily="34" charset="0"/>
            </a:endParaRPr>
          </a:p>
        </xdr:txBody>
      </xdr:sp>
      <xdr:sp macro="" textlink="">
        <xdr:nvSpPr>
          <xdr:cNvPr id="15" name="Text Box 46">
            <a:extLst>
              <a:ext uri="{FF2B5EF4-FFF2-40B4-BE49-F238E27FC236}">
                <a16:creationId xmlns:a16="http://schemas.microsoft.com/office/drawing/2014/main" id="{00000000-0008-0000-0100-00000F000000}"/>
              </a:ext>
            </a:extLst>
          </xdr:cNvPr>
          <xdr:cNvSpPr txBox="1">
            <a:spLocks noChangeArrowheads="1"/>
          </xdr:cNvSpPr>
        </xdr:nvSpPr>
        <xdr:spPr bwMode="auto">
          <a:xfrm>
            <a:off x="555" y="51"/>
            <a:ext cx="111" cy="51"/>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0">
              <a:lnSpc>
                <a:spcPts val="700"/>
              </a:lnSpc>
            </a:pPr>
            <a:r>
              <a:rPr lang="es-ES" sz="800" b="0" i="0">
                <a:latin typeface="Arial" pitchFamily="34" charset="0"/>
                <a:ea typeface="+mn-ea"/>
                <a:cs typeface="Arial" pitchFamily="34" charset="0"/>
              </a:rPr>
              <a:t>FECHA DE ENTRADA EN VIGENCIA</a:t>
            </a:r>
            <a:endParaRPr lang="es-ES" sz="800">
              <a:latin typeface="Arial" pitchFamily="34" charset="0"/>
              <a:ea typeface="+mn-ea"/>
              <a:cs typeface="Arial" pitchFamily="34" charset="0"/>
            </a:endParaRPr>
          </a:p>
        </xdr:txBody>
      </xdr:sp>
      <xdr:sp macro="" textlink="">
        <xdr:nvSpPr>
          <xdr:cNvPr id="16" name="Text Box 47">
            <a:extLst>
              <a:ext uri="{FF2B5EF4-FFF2-40B4-BE49-F238E27FC236}">
                <a16:creationId xmlns:a16="http://schemas.microsoft.com/office/drawing/2014/main" id="{00000000-0008-0000-0100-000010000000}"/>
              </a:ext>
            </a:extLst>
          </xdr:cNvPr>
          <xdr:cNvSpPr txBox="1">
            <a:spLocks noChangeArrowheads="1"/>
          </xdr:cNvSpPr>
        </xdr:nvSpPr>
        <xdr:spPr bwMode="auto">
          <a:xfrm>
            <a:off x="172" y="0"/>
            <a:ext cx="384" cy="102"/>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a:r>
              <a:rPr lang="es-ES" sz="1200" b="1">
                <a:effectLst/>
                <a:latin typeface="Arial" pitchFamily="34" charset="0"/>
                <a:ea typeface="+mn-ea"/>
                <a:cs typeface="Arial" pitchFamily="34" charset="0"/>
              </a:rPr>
              <a:t>FORMATO DE SEGUIMIENTO A LA GESTIÓN INTERNA DE RESIDUOS</a:t>
            </a:r>
          </a:p>
        </xdr:txBody>
      </xdr:sp>
    </xdr:grpSp>
    <xdr:clientData/>
  </xdr:twoCellAnchor>
  <xdr:twoCellAnchor>
    <xdr:from>
      <xdr:col>0</xdr:col>
      <xdr:colOff>304800</xdr:colOff>
      <xdr:row>1</xdr:row>
      <xdr:rowOff>19050</xdr:rowOff>
    </xdr:from>
    <xdr:to>
      <xdr:col>0</xdr:col>
      <xdr:colOff>1760393</xdr:colOff>
      <xdr:row>6</xdr:row>
      <xdr:rowOff>0</xdr:rowOff>
    </xdr:to>
    <xdr:pic>
      <xdr:nvPicPr>
        <xdr:cNvPr id="17" name="Imagen 1" descr="Vertical salud">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180975"/>
          <a:ext cx="1455593"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196562</xdr:rowOff>
    </xdr:from>
    <xdr:to>
      <xdr:col>1</xdr:col>
      <xdr:colOff>9525</xdr:colOff>
      <xdr:row>0</xdr:row>
      <xdr:rowOff>987137</xdr:rowOff>
    </xdr:to>
    <xdr:pic>
      <xdr:nvPicPr>
        <xdr:cNvPr id="5" name="Imagen 1" descr="Vertical salud">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6562"/>
          <a:ext cx="1455593"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0</xdr:colOff>
      <xdr:row>0</xdr:row>
      <xdr:rowOff>0</xdr:rowOff>
    </xdr:from>
    <xdr:to>
      <xdr:col>18</xdr:col>
      <xdr:colOff>1108363</xdr:colOff>
      <xdr:row>0</xdr:row>
      <xdr:rowOff>465930</xdr:rowOff>
    </xdr:to>
    <xdr:sp macro="" textlink="">
      <xdr:nvSpPr>
        <xdr:cNvPr id="11" name="Text Box 42">
          <a:extLst>
            <a:ext uri="{FF2B5EF4-FFF2-40B4-BE49-F238E27FC236}">
              <a16:creationId xmlns:a16="http://schemas.microsoft.com/office/drawing/2014/main" id="{00000000-0008-0000-0200-00000B000000}"/>
            </a:ext>
          </a:extLst>
        </xdr:cNvPr>
        <xdr:cNvSpPr txBox="1">
          <a:spLocks noChangeArrowheads="1"/>
        </xdr:cNvSpPr>
      </xdr:nvSpPr>
      <xdr:spPr bwMode="auto">
        <a:xfrm>
          <a:off x="15447818" y="0"/>
          <a:ext cx="4684568" cy="465930"/>
        </a:xfrm>
        <a:prstGeom prst="rect">
          <a:avLst/>
        </a:prstGeom>
        <a:solidFill>
          <a:srgbClr val="FFFFFF"/>
        </a:solidFill>
        <a:ln w="9525">
          <a:solidFill>
            <a:srgbClr val="000000"/>
          </a:solidFill>
          <a:miter lim="800000"/>
          <a:headEnd/>
          <a:tailEnd/>
        </a:ln>
      </xdr:spPr>
      <xdr:txBody>
        <a:bodyPr vertOverflow="clip" wrap="square" lIns="27432" tIns="22860"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ES"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PROCESO INSPECCIÓN, VIGILANCIA Y CONTROL SANITARIO</a:t>
          </a:r>
        </a:p>
      </xdr:txBody>
    </xdr:sp>
    <xdr:clientData/>
  </xdr:twoCellAnchor>
  <xdr:twoCellAnchor>
    <xdr:from>
      <xdr:col>17</xdr:col>
      <xdr:colOff>350003</xdr:colOff>
      <xdr:row>0</xdr:row>
      <xdr:rowOff>465930</xdr:rowOff>
    </xdr:from>
    <xdr:to>
      <xdr:col>18</xdr:col>
      <xdr:colOff>1108363</xdr:colOff>
      <xdr:row>0</xdr:row>
      <xdr:rowOff>726303</xdr:rowOff>
    </xdr:to>
    <xdr:sp macro="" textlink="">
      <xdr:nvSpPr>
        <xdr:cNvPr id="12" name="Rectangle 43">
          <a:extLst>
            <a:ext uri="{FF2B5EF4-FFF2-40B4-BE49-F238E27FC236}">
              <a16:creationId xmlns:a16="http://schemas.microsoft.com/office/drawing/2014/main" id="{00000000-0008-0000-0200-00000C000000}"/>
            </a:ext>
          </a:extLst>
        </xdr:cNvPr>
        <xdr:cNvSpPr>
          <a:spLocks noChangeArrowheads="1"/>
        </xdr:cNvSpPr>
      </xdr:nvSpPr>
      <xdr:spPr bwMode="auto">
        <a:xfrm>
          <a:off x="18066503" y="465930"/>
          <a:ext cx="2065883" cy="260373"/>
        </a:xfrm>
        <a:prstGeom prst="rect">
          <a:avLst/>
        </a:prstGeom>
        <a:solidFill>
          <a:srgbClr val="FFFFFF"/>
        </a:solidFill>
        <a:ln w="9525" algn="ctr">
          <a:solidFill>
            <a:srgbClr val="000000"/>
          </a:solidFill>
          <a:miter lim="800000"/>
          <a:headEnd/>
          <a:tailEnd/>
        </a:ln>
        <a:effectLst/>
      </xdr:spPr>
      <xdr:txBody>
        <a:bodyPr vertOverflow="clip" wrap="square" lIns="27432" tIns="22860"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ES" sz="800" b="0" i="0" u="none" strike="noStrike" kern="0" cap="none" spc="0" normalizeH="0" baseline="0" noProof="0">
              <a:ln>
                <a:noFill/>
              </a:ln>
              <a:solidFill>
                <a:srgbClr val="000000"/>
              </a:solidFill>
              <a:effectLst/>
              <a:uLnTx/>
              <a:uFillTx/>
              <a:latin typeface="Arial"/>
              <a:cs typeface="Arial"/>
            </a:rPr>
            <a:t>1</a:t>
          </a:r>
        </a:p>
      </xdr:txBody>
    </xdr:sp>
    <xdr:clientData/>
  </xdr:twoCellAnchor>
  <xdr:twoCellAnchor>
    <xdr:from>
      <xdr:col>15</xdr:col>
      <xdr:colOff>1</xdr:colOff>
      <xdr:row>0</xdr:row>
      <xdr:rowOff>465930</xdr:rowOff>
    </xdr:from>
    <xdr:to>
      <xdr:col>17</xdr:col>
      <xdr:colOff>355023</xdr:colOff>
      <xdr:row>0</xdr:row>
      <xdr:rowOff>726303</xdr:rowOff>
    </xdr:to>
    <xdr:sp macro="" textlink="">
      <xdr:nvSpPr>
        <xdr:cNvPr id="13" name="Rectangle 44">
          <a:extLst>
            <a:ext uri="{FF2B5EF4-FFF2-40B4-BE49-F238E27FC236}">
              <a16:creationId xmlns:a16="http://schemas.microsoft.com/office/drawing/2014/main" id="{00000000-0008-0000-0200-00000D000000}"/>
            </a:ext>
          </a:extLst>
        </xdr:cNvPr>
        <xdr:cNvSpPr>
          <a:spLocks noChangeArrowheads="1"/>
        </xdr:cNvSpPr>
      </xdr:nvSpPr>
      <xdr:spPr bwMode="auto">
        <a:xfrm>
          <a:off x="15447819" y="465930"/>
          <a:ext cx="2623704" cy="260373"/>
        </a:xfrm>
        <a:prstGeom prst="rect">
          <a:avLst/>
        </a:prstGeom>
        <a:solidFill>
          <a:srgbClr val="FFFFFF"/>
        </a:solidFill>
        <a:ln w="9525" algn="ctr">
          <a:solidFill>
            <a:srgbClr val="000000"/>
          </a:solidFill>
          <a:miter lim="800000"/>
          <a:headEnd/>
          <a:tailEnd/>
        </a:ln>
        <a:effectLst/>
      </xdr:spPr>
      <xdr:txBody>
        <a:bodyPr vertOverflow="clip" wrap="square" lIns="27432" tIns="22860"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ES" sz="800" b="0" i="0" u="none" strike="noStrike" kern="0" cap="none" spc="0" normalizeH="0" baseline="0" noProof="0">
              <a:ln>
                <a:noFill/>
              </a:ln>
              <a:solidFill>
                <a:srgbClr val="000000"/>
              </a:solidFill>
              <a:effectLst/>
              <a:uLnTx/>
              <a:uFillTx/>
              <a:latin typeface="Arial"/>
              <a:cs typeface="Arial"/>
            </a:rPr>
            <a:t>VERSIÓN</a:t>
          </a:r>
        </a:p>
      </xdr:txBody>
    </xdr:sp>
    <xdr:clientData/>
  </xdr:twoCellAnchor>
  <xdr:twoCellAnchor>
    <xdr:from>
      <xdr:col>17</xdr:col>
      <xdr:colOff>355023</xdr:colOff>
      <xdr:row>0</xdr:row>
      <xdr:rowOff>718705</xdr:rowOff>
    </xdr:from>
    <xdr:to>
      <xdr:col>18</xdr:col>
      <xdr:colOff>1108363</xdr:colOff>
      <xdr:row>0</xdr:row>
      <xdr:rowOff>1324841</xdr:rowOff>
    </xdr:to>
    <xdr:sp macro="" textlink="">
      <xdr:nvSpPr>
        <xdr:cNvPr id="14" name="Text Box 45">
          <a:extLst>
            <a:ext uri="{FF2B5EF4-FFF2-40B4-BE49-F238E27FC236}">
              <a16:creationId xmlns:a16="http://schemas.microsoft.com/office/drawing/2014/main" id="{00000000-0008-0000-0200-00000E000000}"/>
            </a:ext>
          </a:extLst>
        </xdr:cNvPr>
        <xdr:cNvSpPr txBox="1">
          <a:spLocks noChangeArrowheads="1"/>
        </xdr:cNvSpPr>
      </xdr:nvSpPr>
      <xdr:spPr bwMode="auto">
        <a:xfrm>
          <a:off x="18071523" y="718705"/>
          <a:ext cx="2060863" cy="606136"/>
        </a:xfrm>
        <a:prstGeom prst="rect">
          <a:avLst/>
        </a:prstGeom>
        <a:solidFill>
          <a:srgbClr val="FFFFFF"/>
        </a:solidFill>
        <a:ln w="9525" algn="ctr">
          <a:solidFill>
            <a:srgbClr val="000000"/>
          </a:solidFill>
          <a:miter lim="800000"/>
          <a:headEnd/>
          <a:tailEnd/>
        </a:ln>
      </xdr:spPr>
      <xdr:txBody>
        <a:bodyPr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2021</a:t>
          </a:r>
          <a:endParaRPr kumimoji="0" lang="es-ES" sz="8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xdr:from>
      <xdr:col>15</xdr:col>
      <xdr:colOff>0</xdr:colOff>
      <xdr:row>0</xdr:row>
      <xdr:rowOff>727364</xdr:rowOff>
    </xdr:from>
    <xdr:to>
      <xdr:col>17</xdr:col>
      <xdr:colOff>355023</xdr:colOff>
      <xdr:row>0</xdr:row>
      <xdr:rowOff>1324840</xdr:rowOff>
    </xdr:to>
    <xdr:sp macro="" textlink="">
      <xdr:nvSpPr>
        <xdr:cNvPr id="15" name="Text Box 46">
          <a:extLst>
            <a:ext uri="{FF2B5EF4-FFF2-40B4-BE49-F238E27FC236}">
              <a16:creationId xmlns:a16="http://schemas.microsoft.com/office/drawing/2014/main" id="{00000000-0008-0000-0200-00000F000000}"/>
            </a:ext>
          </a:extLst>
        </xdr:cNvPr>
        <xdr:cNvSpPr txBox="1">
          <a:spLocks noChangeArrowheads="1"/>
        </xdr:cNvSpPr>
      </xdr:nvSpPr>
      <xdr:spPr bwMode="auto">
        <a:xfrm>
          <a:off x="15447818" y="727364"/>
          <a:ext cx="2623705" cy="597476"/>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marL="0" marR="0" lvl="0" indent="0" algn="ctr" defTabSz="914400" rtl="0" eaLnBrk="1" fontAlgn="auto" latinLnBrk="0" hangingPunct="1">
            <a:lnSpc>
              <a:spcPts val="700"/>
            </a:lnSpc>
            <a:spcBef>
              <a:spcPts val="0"/>
            </a:spcBef>
            <a:spcAft>
              <a:spcPts val="0"/>
            </a:spcAft>
            <a:buClrTx/>
            <a:buSzTx/>
            <a:buFontTx/>
            <a:buNone/>
            <a:tabLst/>
            <a:defRPr/>
          </a:pPr>
          <a:r>
            <a:rPr kumimoji="0" lang="es-ES"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FECHA DE ENTRADA EN VIGENCIA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196562</xdr:rowOff>
    </xdr:from>
    <xdr:to>
      <xdr:col>1</xdr:col>
      <xdr:colOff>9525</xdr:colOff>
      <xdr:row>0</xdr:row>
      <xdr:rowOff>987137</xdr:rowOff>
    </xdr:to>
    <xdr:pic>
      <xdr:nvPicPr>
        <xdr:cNvPr id="2" name="Imagen 1" descr="Vertical salud">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6562"/>
          <a:ext cx="1457325"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0</xdr:row>
      <xdr:rowOff>0</xdr:rowOff>
    </xdr:from>
    <xdr:to>
      <xdr:col>9</xdr:col>
      <xdr:colOff>1108363</xdr:colOff>
      <xdr:row>0</xdr:row>
      <xdr:rowOff>465930</xdr:rowOff>
    </xdr:to>
    <xdr:sp macro="" textlink="">
      <xdr:nvSpPr>
        <xdr:cNvPr id="3" name="Text Box 42">
          <a:extLst>
            <a:ext uri="{FF2B5EF4-FFF2-40B4-BE49-F238E27FC236}">
              <a16:creationId xmlns:a16="http://schemas.microsoft.com/office/drawing/2014/main" id="{00000000-0008-0000-0300-000003000000}"/>
            </a:ext>
          </a:extLst>
        </xdr:cNvPr>
        <xdr:cNvSpPr txBox="1">
          <a:spLocks noChangeArrowheads="1"/>
        </xdr:cNvSpPr>
      </xdr:nvSpPr>
      <xdr:spPr bwMode="auto">
        <a:xfrm>
          <a:off x="15430500" y="0"/>
          <a:ext cx="4680238" cy="465930"/>
        </a:xfrm>
        <a:prstGeom prst="rect">
          <a:avLst/>
        </a:prstGeom>
        <a:solidFill>
          <a:srgbClr val="FFFFFF"/>
        </a:solidFill>
        <a:ln w="9525">
          <a:solidFill>
            <a:srgbClr val="000000"/>
          </a:solidFill>
          <a:miter lim="800000"/>
          <a:headEnd/>
          <a:tailEnd/>
        </a:ln>
      </xdr:spPr>
      <xdr:txBody>
        <a:bodyPr vertOverflow="clip" wrap="square" lIns="27432" tIns="22860"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ES"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PROCESO INSPECCIÓN, VIGILANCIA Y CONTROL SANITARIO</a:t>
          </a:r>
        </a:p>
      </xdr:txBody>
    </xdr:sp>
    <xdr:clientData/>
  </xdr:twoCellAnchor>
  <xdr:twoCellAnchor>
    <xdr:from>
      <xdr:col>8</xdr:col>
      <xdr:colOff>350003</xdr:colOff>
      <xdr:row>0</xdr:row>
      <xdr:rowOff>465930</xdr:rowOff>
    </xdr:from>
    <xdr:to>
      <xdr:col>9</xdr:col>
      <xdr:colOff>1108363</xdr:colOff>
      <xdr:row>0</xdr:row>
      <xdr:rowOff>726303</xdr:rowOff>
    </xdr:to>
    <xdr:sp macro="" textlink="">
      <xdr:nvSpPr>
        <xdr:cNvPr id="4" name="Rectangle 43">
          <a:extLst>
            <a:ext uri="{FF2B5EF4-FFF2-40B4-BE49-F238E27FC236}">
              <a16:creationId xmlns:a16="http://schemas.microsoft.com/office/drawing/2014/main" id="{00000000-0008-0000-0300-000004000000}"/>
            </a:ext>
          </a:extLst>
        </xdr:cNvPr>
        <xdr:cNvSpPr>
          <a:spLocks noChangeArrowheads="1"/>
        </xdr:cNvSpPr>
      </xdr:nvSpPr>
      <xdr:spPr bwMode="auto">
        <a:xfrm>
          <a:off x="18047453" y="465930"/>
          <a:ext cx="2063285" cy="260373"/>
        </a:xfrm>
        <a:prstGeom prst="rect">
          <a:avLst/>
        </a:prstGeom>
        <a:solidFill>
          <a:srgbClr val="FFFFFF"/>
        </a:solidFill>
        <a:ln w="9525" algn="ctr">
          <a:solidFill>
            <a:srgbClr val="000000"/>
          </a:solidFill>
          <a:miter lim="800000"/>
          <a:headEnd/>
          <a:tailEnd/>
        </a:ln>
        <a:effectLst/>
      </xdr:spPr>
      <xdr:txBody>
        <a:bodyPr vertOverflow="clip" wrap="square" lIns="27432" tIns="22860"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ES" sz="800" b="0" i="0" u="none" strike="noStrike" kern="0" cap="none" spc="0" normalizeH="0" baseline="0" noProof="0">
              <a:ln>
                <a:noFill/>
              </a:ln>
              <a:solidFill>
                <a:srgbClr val="000000"/>
              </a:solidFill>
              <a:effectLst/>
              <a:uLnTx/>
              <a:uFillTx/>
              <a:latin typeface="Arial"/>
              <a:cs typeface="Arial"/>
            </a:rPr>
            <a:t>1</a:t>
          </a:r>
        </a:p>
      </xdr:txBody>
    </xdr:sp>
    <xdr:clientData/>
  </xdr:twoCellAnchor>
  <xdr:twoCellAnchor>
    <xdr:from>
      <xdr:col>6</xdr:col>
      <xdr:colOff>1</xdr:colOff>
      <xdr:row>0</xdr:row>
      <xdr:rowOff>465930</xdr:rowOff>
    </xdr:from>
    <xdr:to>
      <xdr:col>8</xdr:col>
      <xdr:colOff>355023</xdr:colOff>
      <xdr:row>0</xdr:row>
      <xdr:rowOff>726303</xdr:rowOff>
    </xdr:to>
    <xdr:sp macro="" textlink="">
      <xdr:nvSpPr>
        <xdr:cNvPr id="5" name="Rectangle 44">
          <a:extLst>
            <a:ext uri="{FF2B5EF4-FFF2-40B4-BE49-F238E27FC236}">
              <a16:creationId xmlns:a16="http://schemas.microsoft.com/office/drawing/2014/main" id="{00000000-0008-0000-0300-000005000000}"/>
            </a:ext>
          </a:extLst>
        </xdr:cNvPr>
        <xdr:cNvSpPr>
          <a:spLocks noChangeArrowheads="1"/>
        </xdr:cNvSpPr>
      </xdr:nvSpPr>
      <xdr:spPr bwMode="auto">
        <a:xfrm>
          <a:off x="15430501" y="465930"/>
          <a:ext cx="2621972" cy="260373"/>
        </a:xfrm>
        <a:prstGeom prst="rect">
          <a:avLst/>
        </a:prstGeom>
        <a:solidFill>
          <a:srgbClr val="FFFFFF"/>
        </a:solidFill>
        <a:ln w="9525" algn="ctr">
          <a:solidFill>
            <a:srgbClr val="000000"/>
          </a:solidFill>
          <a:miter lim="800000"/>
          <a:headEnd/>
          <a:tailEnd/>
        </a:ln>
        <a:effectLst/>
      </xdr:spPr>
      <xdr:txBody>
        <a:bodyPr vertOverflow="clip" wrap="square" lIns="27432" tIns="22860"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ES" sz="800" b="0" i="0" u="none" strike="noStrike" kern="0" cap="none" spc="0" normalizeH="0" baseline="0" noProof="0">
              <a:ln>
                <a:noFill/>
              </a:ln>
              <a:solidFill>
                <a:srgbClr val="000000"/>
              </a:solidFill>
              <a:effectLst/>
              <a:uLnTx/>
              <a:uFillTx/>
              <a:latin typeface="Arial"/>
              <a:cs typeface="Arial"/>
            </a:rPr>
            <a:t>VERSIÓN</a:t>
          </a:r>
        </a:p>
      </xdr:txBody>
    </xdr:sp>
    <xdr:clientData/>
  </xdr:twoCellAnchor>
  <xdr:twoCellAnchor>
    <xdr:from>
      <xdr:col>8</xdr:col>
      <xdr:colOff>355023</xdr:colOff>
      <xdr:row>0</xdr:row>
      <xdr:rowOff>718705</xdr:rowOff>
    </xdr:from>
    <xdr:to>
      <xdr:col>9</xdr:col>
      <xdr:colOff>1108363</xdr:colOff>
      <xdr:row>0</xdr:row>
      <xdr:rowOff>1324841</xdr:rowOff>
    </xdr:to>
    <xdr:sp macro="" textlink="">
      <xdr:nvSpPr>
        <xdr:cNvPr id="6" name="Text Box 45">
          <a:extLst>
            <a:ext uri="{FF2B5EF4-FFF2-40B4-BE49-F238E27FC236}">
              <a16:creationId xmlns:a16="http://schemas.microsoft.com/office/drawing/2014/main" id="{00000000-0008-0000-0300-000006000000}"/>
            </a:ext>
          </a:extLst>
        </xdr:cNvPr>
        <xdr:cNvSpPr txBox="1">
          <a:spLocks noChangeArrowheads="1"/>
        </xdr:cNvSpPr>
      </xdr:nvSpPr>
      <xdr:spPr bwMode="auto">
        <a:xfrm>
          <a:off x="18052473" y="718705"/>
          <a:ext cx="2058265" cy="606136"/>
        </a:xfrm>
        <a:prstGeom prst="rect">
          <a:avLst/>
        </a:prstGeom>
        <a:solidFill>
          <a:srgbClr val="FFFFFF"/>
        </a:solidFill>
        <a:ln w="9525" algn="ctr">
          <a:solidFill>
            <a:srgbClr val="000000"/>
          </a:solidFill>
          <a:miter lim="800000"/>
          <a:headEnd/>
          <a:tailEnd/>
        </a:ln>
      </xdr:spPr>
      <xdr:txBody>
        <a:bodyPr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2021</a:t>
          </a:r>
          <a:endParaRPr kumimoji="0" lang="es-ES" sz="8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xdr:from>
      <xdr:col>6</xdr:col>
      <xdr:colOff>0</xdr:colOff>
      <xdr:row>0</xdr:row>
      <xdr:rowOff>727364</xdr:rowOff>
    </xdr:from>
    <xdr:to>
      <xdr:col>8</xdr:col>
      <xdr:colOff>355023</xdr:colOff>
      <xdr:row>0</xdr:row>
      <xdr:rowOff>1324840</xdr:rowOff>
    </xdr:to>
    <xdr:sp macro="" textlink="">
      <xdr:nvSpPr>
        <xdr:cNvPr id="7" name="Text Box 46">
          <a:extLst>
            <a:ext uri="{FF2B5EF4-FFF2-40B4-BE49-F238E27FC236}">
              <a16:creationId xmlns:a16="http://schemas.microsoft.com/office/drawing/2014/main" id="{00000000-0008-0000-0300-000007000000}"/>
            </a:ext>
          </a:extLst>
        </xdr:cNvPr>
        <xdr:cNvSpPr txBox="1">
          <a:spLocks noChangeArrowheads="1"/>
        </xdr:cNvSpPr>
      </xdr:nvSpPr>
      <xdr:spPr bwMode="auto">
        <a:xfrm>
          <a:off x="15430500" y="727364"/>
          <a:ext cx="2621973" cy="597476"/>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marL="0" marR="0" lvl="0" indent="0" algn="ctr" defTabSz="914400" rtl="0" eaLnBrk="1" fontAlgn="auto" latinLnBrk="0" hangingPunct="1">
            <a:lnSpc>
              <a:spcPts val="700"/>
            </a:lnSpc>
            <a:spcBef>
              <a:spcPts val="0"/>
            </a:spcBef>
            <a:spcAft>
              <a:spcPts val="0"/>
            </a:spcAft>
            <a:buClrTx/>
            <a:buSzTx/>
            <a:buFontTx/>
            <a:buNone/>
            <a:tabLst/>
            <a:defRPr/>
          </a:pPr>
          <a:r>
            <a:rPr kumimoji="0" lang="es-ES"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FECHA DE ENTRADA EN VIGENCIA</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9524</xdr:colOff>
      <xdr:row>11</xdr:row>
      <xdr:rowOff>66674</xdr:rowOff>
    </xdr:to>
    <xdr:grpSp>
      <xdr:nvGrpSpPr>
        <xdr:cNvPr id="9" name="Group 40">
          <a:extLst>
            <a:ext uri="{FF2B5EF4-FFF2-40B4-BE49-F238E27FC236}">
              <a16:creationId xmlns:a16="http://schemas.microsoft.com/office/drawing/2014/main" id="{00000000-0008-0000-0400-000009000000}"/>
            </a:ext>
          </a:extLst>
        </xdr:cNvPr>
        <xdr:cNvGrpSpPr>
          <a:grpSpLocks/>
        </xdr:cNvGrpSpPr>
      </xdr:nvGrpSpPr>
      <xdr:grpSpPr bwMode="auto">
        <a:xfrm>
          <a:off x="0" y="0"/>
          <a:ext cx="9324974" cy="1285874"/>
          <a:chOff x="0" y="0"/>
          <a:chExt cx="759" cy="102"/>
        </a:xfrm>
      </xdr:grpSpPr>
      <xdr:sp macro="" textlink="">
        <xdr:nvSpPr>
          <xdr:cNvPr id="11" name="Rectangle 41">
            <a:extLst>
              <a:ext uri="{FF2B5EF4-FFF2-40B4-BE49-F238E27FC236}">
                <a16:creationId xmlns:a16="http://schemas.microsoft.com/office/drawing/2014/main" id="{00000000-0008-0000-0400-00000B000000}"/>
              </a:ext>
            </a:extLst>
          </xdr:cNvPr>
          <xdr:cNvSpPr>
            <a:spLocks noChangeArrowheads="1"/>
          </xdr:cNvSpPr>
        </xdr:nvSpPr>
        <xdr:spPr bwMode="auto">
          <a:xfrm>
            <a:off x="0" y="0"/>
            <a:ext cx="759" cy="102"/>
          </a:xfrm>
          <a:prstGeom prst="rect">
            <a:avLst/>
          </a:prstGeom>
          <a:noFill/>
          <a:ln w="9525">
            <a:solidFill>
              <a:srgbClr val="000000"/>
            </a:solidFill>
            <a:miter lim="800000"/>
            <a:headEnd/>
            <a:tailEnd/>
          </a:ln>
        </xdr:spPr>
      </xdr:sp>
      <xdr:sp macro="" textlink="">
        <xdr:nvSpPr>
          <xdr:cNvPr id="12" name="Text Box 42">
            <a:extLst>
              <a:ext uri="{FF2B5EF4-FFF2-40B4-BE49-F238E27FC236}">
                <a16:creationId xmlns:a16="http://schemas.microsoft.com/office/drawing/2014/main" id="{00000000-0008-0000-0400-00000C000000}"/>
              </a:ext>
            </a:extLst>
          </xdr:cNvPr>
          <xdr:cNvSpPr txBox="1">
            <a:spLocks noChangeArrowheads="1"/>
          </xdr:cNvSpPr>
        </xdr:nvSpPr>
        <xdr:spPr bwMode="auto">
          <a:xfrm>
            <a:off x="555" y="0"/>
            <a:ext cx="204" cy="34"/>
          </a:xfrm>
          <a:prstGeom prst="rect">
            <a:avLst/>
          </a:prstGeom>
          <a:solidFill>
            <a:srgbClr val="FFFFFF"/>
          </a:solidFill>
          <a:ln w="9525">
            <a:solidFill>
              <a:srgbClr val="000000"/>
            </a:solidFill>
            <a:miter lim="800000"/>
            <a:headEnd/>
            <a:tailEnd/>
          </a:ln>
        </xdr:spPr>
        <xdr:txBody>
          <a:bodyPr vertOverflow="clip" wrap="square" lIns="27432" tIns="22860" rIns="27432" bIns="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s-ES" sz="900">
                <a:effectLst/>
                <a:latin typeface="Arial" pitchFamily="34" charset="0"/>
                <a:ea typeface="+mn-ea"/>
                <a:cs typeface="Arial" pitchFamily="34" charset="0"/>
              </a:rPr>
              <a:t>PROCESO INSPECCIÓN,</a:t>
            </a:r>
            <a:r>
              <a:rPr lang="es-ES" sz="900" baseline="0">
                <a:effectLst/>
                <a:latin typeface="Arial" pitchFamily="34" charset="0"/>
                <a:ea typeface="+mn-ea"/>
                <a:cs typeface="Arial" pitchFamily="34" charset="0"/>
              </a:rPr>
              <a:t> VIGILANCIA Y CONTROL SANITARIO</a:t>
            </a:r>
            <a:endParaRPr lang="es-ES" sz="900">
              <a:effectLst/>
              <a:latin typeface="Arial" pitchFamily="34" charset="0"/>
              <a:ea typeface="+mn-ea"/>
              <a:cs typeface="Arial" pitchFamily="34" charset="0"/>
            </a:endParaRPr>
          </a:p>
        </xdr:txBody>
      </xdr:sp>
      <xdr:sp macro="" textlink="">
        <xdr:nvSpPr>
          <xdr:cNvPr id="13" name="Rectangle 43">
            <a:extLst>
              <a:ext uri="{FF2B5EF4-FFF2-40B4-BE49-F238E27FC236}">
                <a16:creationId xmlns:a16="http://schemas.microsoft.com/office/drawing/2014/main" id="{00000000-0008-0000-0400-00000D000000}"/>
              </a:ext>
            </a:extLst>
          </xdr:cNvPr>
          <xdr:cNvSpPr>
            <a:spLocks noChangeArrowheads="1"/>
          </xdr:cNvSpPr>
        </xdr:nvSpPr>
        <xdr:spPr bwMode="auto">
          <a:xfrm>
            <a:off x="665" y="34"/>
            <a:ext cx="94" cy="19"/>
          </a:xfrm>
          <a:prstGeom prst="rect">
            <a:avLst/>
          </a:prstGeom>
          <a:solidFill>
            <a:srgbClr val="FFFFFF"/>
          </a:solidFill>
          <a:ln w="9525" algn="ctr">
            <a:solidFill>
              <a:srgbClr val="000000"/>
            </a:solidFill>
            <a:miter lim="800000"/>
            <a:headEnd/>
            <a:tailEnd/>
          </a:ln>
          <a:effectLst/>
        </xdr:spPr>
        <xdr:txBody>
          <a:bodyPr vertOverflow="clip" wrap="square" lIns="27432" tIns="22860" rIns="27432" bIns="0" anchor="ctr" upright="1"/>
          <a:lstStyle/>
          <a:p>
            <a:pPr algn="ctr" rtl="0">
              <a:defRPr sz="1000"/>
            </a:pPr>
            <a:r>
              <a:rPr lang="es-ES" sz="800" b="0" i="0" strike="noStrike">
                <a:solidFill>
                  <a:srgbClr val="000000"/>
                </a:solidFill>
                <a:latin typeface="Arial"/>
                <a:cs typeface="Arial"/>
              </a:rPr>
              <a:t>1</a:t>
            </a:r>
          </a:p>
        </xdr:txBody>
      </xdr:sp>
      <xdr:sp macro="" textlink="">
        <xdr:nvSpPr>
          <xdr:cNvPr id="14" name="Rectangle 44">
            <a:extLst>
              <a:ext uri="{FF2B5EF4-FFF2-40B4-BE49-F238E27FC236}">
                <a16:creationId xmlns:a16="http://schemas.microsoft.com/office/drawing/2014/main" id="{00000000-0008-0000-0400-00000E000000}"/>
              </a:ext>
            </a:extLst>
          </xdr:cNvPr>
          <xdr:cNvSpPr>
            <a:spLocks noChangeArrowheads="1"/>
          </xdr:cNvSpPr>
        </xdr:nvSpPr>
        <xdr:spPr bwMode="auto">
          <a:xfrm>
            <a:off x="555" y="34"/>
            <a:ext cx="111" cy="19"/>
          </a:xfrm>
          <a:prstGeom prst="rect">
            <a:avLst/>
          </a:prstGeom>
          <a:solidFill>
            <a:srgbClr val="FFFFFF"/>
          </a:solidFill>
          <a:ln w="9525" algn="ctr">
            <a:solidFill>
              <a:srgbClr val="000000"/>
            </a:solidFill>
            <a:miter lim="800000"/>
            <a:headEnd/>
            <a:tailEnd/>
          </a:ln>
          <a:effectLst/>
        </xdr:spPr>
        <xdr:txBody>
          <a:bodyPr vertOverflow="clip" wrap="square" lIns="27432" tIns="22860" rIns="27432" bIns="0" anchor="ctr" upright="1"/>
          <a:lstStyle/>
          <a:p>
            <a:pPr algn="ctr" rtl="0">
              <a:defRPr sz="1000"/>
            </a:pPr>
            <a:r>
              <a:rPr lang="es-ES" sz="800" b="0" i="0" strike="noStrike">
                <a:solidFill>
                  <a:srgbClr val="000000"/>
                </a:solidFill>
                <a:latin typeface="Arial"/>
                <a:cs typeface="Arial"/>
              </a:rPr>
              <a:t>VERSIÓN</a:t>
            </a:r>
          </a:p>
        </xdr:txBody>
      </xdr:sp>
      <xdr:sp macro="" textlink="">
        <xdr:nvSpPr>
          <xdr:cNvPr id="15" name="Text Box 45">
            <a:extLst>
              <a:ext uri="{FF2B5EF4-FFF2-40B4-BE49-F238E27FC236}">
                <a16:creationId xmlns:a16="http://schemas.microsoft.com/office/drawing/2014/main" id="{00000000-0008-0000-0400-00000F000000}"/>
              </a:ext>
            </a:extLst>
          </xdr:cNvPr>
          <xdr:cNvSpPr txBox="1">
            <a:spLocks noChangeArrowheads="1"/>
          </xdr:cNvSpPr>
        </xdr:nvSpPr>
        <xdr:spPr bwMode="auto">
          <a:xfrm>
            <a:off x="663" y="51"/>
            <a:ext cx="96" cy="51"/>
          </a:xfrm>
          <a:prstGeom prst="rect">
            <a:avLst/>
          </a:prstGeom>
          <a:solidFill>
            <a:srgbClr val="FFFFFF"/>
          </a:solidFill>
          <a:ln w="9525" algn="ctr">
            <a:solidFill>
              <a:srgbClr val="000000"/>
            </a:solidFill>
            <a:miter lim="800000"/>
            <a:headEnd/>
            <a:tailEnd/>
          </a:ln>
        </xdr:spPr>
        <xdr:txBody>
          <a:bodyPr anchor="ctr"/>
          <a:lstStyle/>
          <a:p>
            <a:pPr algn="ctr"/>
            <a:r>
              <a:rPr lang="es-ES" sz="800">
                <a:effectLst/>
                <a:latin typeface="Arial" pitchFamily="34" charset="0"/>
                <a:ea typeface="+mn-ea"/>
                <a:cs typeface="Arial" pitchFamily="34" charset="0"/>
              </a:rPr>
              <a:t>2021</a:t>
            </a:r>
            <a:endParaRPr lang="es-ES" sz="800">
              <a:latin typeface="Arial" pitchFamily="34" charset="0"/>
              <a:cs typeface="Arial" pitchFamily="34" charset="0"/>
            </a:endParaRPr>
          </a:p>
        </xdr:txBody>
      </xdr:sp>
      <xdr:sp macro="" textlink="">
        <xdr:nvSpPr>
          <xdr:cNvPr id="16" name="Text Box 46">
            <a:extLst>
              <a:ext uri="{FF2B5EF4-FFF2-40B4-BE49-F238E27FC236}">
                <a16:creationId xmlns:a16="http://schemas.microsoft.com/office/drawing/2014/main" id="{00000000-0008-0000-0400-000010000000}"/>
              </a:ext>
            </a:extLst>
          </xdr:cNvPr>
          <xdr:cNvSpPr txBox="1">
            <a:spLocks noChangeArrowheads="1"/>
          </xdr:cNvSpPr>
        </xdr:nvSpPr>
        <xdr:spPr bwMode="auto">
          <a:xfrm>
            <a:off x="555" y="51"/>
            <a:ext cx="111" cy="51"/>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0">
              <a:lnSpc>
                <a:spcPts val="700"/>
              </a:lnSpc>
            </a:pPr>
            <a:r>
              <a:rPr lang="es-ES" sz="800" b="0" i="0">
                <a:latin typeface="Arial" pitchFamily="34" charset="0"/>
                <a:ea typeface="+mn-ea"/>
                <a:cs typeface="Arial" pitchFamily="34" charset="0"/>
              </a:rPr>
              <a:t>FECHA DE ENTRADA EN VIGENCIA</a:t>
            </a:r>
            <a:endParaRPr lang="es-ES" sz="800">
              <a:latin typeface="Arial" pitchFamily="34" charset="0"/>
              <a:ea typeface="+mn-ea"/>
              <a:cs typeface="Arial" pitchFamily="34" charset="0"/>
            </a:endParaRPr>
          </a:p>
        </xdr:txBody>
      </xdr:sp>
      <xdr:sp macro="" textlink="">
        <xdr:nvSpPr>
          <xdr:cNvPr id="17" name="Text Box 47">
            <a:extLst>
              <a:ext uri="{FF2B5EF4-FFF2-40B4-BE49-F238E27FC236}">
                <a16:creationId xmlns:a16="http://schemas.microsoft.com/office/drawing/2014/main" id="{00000000-0008-0000-0400-000011000000}"/>
              </a:ext>
            </a:extLst>
          </xdr:cNvPr>
          <xdr:cNvSpPr txBox="1">
            <a:spLocks noChangeArrowheads="1"/>
          </xdr:cNvSpPr>
        </xdr:nvSpPr>
        <xdr:spPr bwMode="auto">
          <a:xfrm>
            <a:off x="172" y="0"/>
            <a:ext cx="384" cy="102"/>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1"/>
            <a:endParaRPr lang="es-CO" sz="1000" b="1" i="0" strike="noStrike" baseline="0">
              <a:solidFill>
                <a:srgbClr val="000000"/>
              </a:solidFill>
              <a:latin typeface="Arial"/>
              <a:cs typeface="Arial"/>
            </a:endParaRPr>
          </a:p>
          <a:p>
            <a:pPr algn="ctr"/>
            <a:r>
              <a:rPr lang="es-ES" sz="1400" b="1">
                <a:effectLst/>
                <a:latin typeface="+mn-lt"/>
                <a:ea typeface="+mn-ea"/>
                <a:cs typeface="+mn-cs"/>
              </a:rPr>
              <a:t>FORMATO DE SEGUIMIENTO A LA GESTIÓN INTERNA DE RESIDUOS</a:t>
            </a:r>
            <a:endParaRPr lang="es-CO" sz="1600">
              <a:effectLst/>
            </a:endParaRPr>
          </a:p>
        </xdr:txBody>
      </xdr:sp>
    </xdr:grpSp>
    <xdr:clientData/>
  </xdr:twoCellAnchor>
  <xdr:twoCellAnchor>
    <xdr:from>
      <xdr:col>0</xdr:col>
      <xdr:colOff>247650</xdr:colOff>
      <xdr:row>4</xdr:row>
      <xdr:rowOff>28575</xdr:rowOff>
    </xdr:from>
    <xdr:to>
      <xdr:col>0</xdr:col>
      <xdr:colOff>1703243</xdr:colOff>
      <xdr:row>9</xdr:row>
      <xdr:rowOff>57150</xdr:rowOff>
    </xdr:to>
    <xdr:pic>
      <xdr:nvPicPr>
        <xdr:cNvPr id="18" name="Imagen 1" descr="Vertical salud">
          <a:extLst>
            <a:ext uri="{FF2B5EF4-FFF2-40B4-BE49-F238E27FC236}">
              <a16:creationId xmlns:a16="http://schemas.microsoft.com/office/drawing/2014/main" id="{00000000-0008-0000-04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180975"/>
          <a:ext cx="1455593"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0</xdr:row>
      <xdr:rowOff>9524</xdr:rowOff>
    </xdr:from>
    <xdr:to>
      <xdr:col>15</xdr:col>
      <xdr:colOff>571500</xdr:colOff>
      <xdr:row>8</xdr:row>
      <xdr:rowOff>95250</xdr:rowOff>
    </xdr:to>
    <xdr:grpSp>
      <xdr:nvGrpSpPr>
        <xdr:cNvPr id="17" name="Group 40">
          <a:extLst>
            <a:ext uri="{FF2B5EF4-FFF2-40B4-BE49-F238E27FC236}">
              <a16:creationId xmlns:a16="http://schemas.microsoft.com/office/drawing/2014/main" id="{00000000-0008-0000-0500-000011000000}"/>
            </a:ext>
          </a:extLst>
        </xdr:cNvPr>
        <xdr:cNvGrpSpPr>
          <a:grpSpLocks/>
        </xdr:cNvGrpSpPr>
      </xdr:nvGrpSpPr>
      <xdr:grpSpPr bwMode="auto">
        <a:xfrm>
          <a:off x="9525" y="9524"/>
          <a:ext cx="11281930" cy="1401908"/>
          <a:chOff x="0" y="0"/>
          <a:chExt cx="759" cy="102"/>
        </a:xfrm>
      </xdr:grpSpPr>
      <xdr:sp macro="" textlink="">
        <xdr:nvSpPr>
          <xdr:cNvPr id="18" name="Rectangle 41">
            <a:extLst>
              <a:ext uri="{FF2B5EF4-FFF2-40B4-BE49-F238E27FC236}">
                <a16:creationId xmlns:a16="http://schemas.microsoft.com/office/drawing/2014/main" id="{00000000-0008-0000-0500-000012000000}"/>
              </a:ext>
            </a:extLst>
          </xdr:cNvPr>
          <xdr:cNvSpPr>
            <a:spLocks noChangeArrowheads="1"/>
          </xdr:cNvSpPr>
        </xdr:nvSpPr>
        <xdr:spPr bwMode="auto">
          <a:xfrm>
            <a:off x="0" y="0"/>
            <a:ext cx="759" cy="102"/>
          </a:xfrm>
          <a:prstGeom prst="rect">
            <a:avLst/>
          </a:prstGeom>
          <a:noFill/>
          <a:ln w="9525">
            <a:solidFill>
              <a:srgbClr val="000000"/>
            </a:solidFill>
            <a:miter lim="800000"/>
            <a:headEnd/>
            <a:tailEnd/>
          </a:ln>
        </xdr:spPr>
      </xdr:sp>
      <xdr:sp macro="" textlink="">
        <xdr:nvSpPr>
          <xdr:cNvPr id="19" name="Text Box 42">
            <a:extLst>
              <a:ext uri="{FF2B5EF4-FFF2-40B4-BE49-F238E27FC236}">
                <a16:creationId xmlns:a16="http://schemas.microsoft.com/office/drawing/2014/main" id="{00000000-0008-0000-0500-000013000000}"/>
              </a:ext>
            </a:extLst>
          </xdr:cNvPr>
          <xdr:cNvSpPr txBox="1">
            <a:spLocks noChangeArrowheads="1"/>
          </xdr:cNvSpPr>
        </xdr:nvSpPr>
        <xdr:spPr bwMode="auto">
          <a:xfrm>
            <a:off x="555" y="0"/>
            <a:ext cx="204" cy="34"/>
          </a:xfrm>
          <a:prstGeom prst="rect">
            <a:avLst/>
          </a:prstGeom>
          <a:solidFill>
            <a:srgbClr val="FFFFFF"/>
          </a:solidFill>
          <a:ln w="9525">
            <a:solidFill>
              <a:srgbClr val="000000"/>
            </a:solidFill>
            <a:miter lim="800000"/>
            <a:headEnd/>
            <a:tailEnd/>
          </a:ln>
        </xdr:spPr>
        <xdr:txBody>
          <a:bodyPr vertOverflow="clip" wrap="square" lIns="27432" tIns="22860" rIns="27432" bIns="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s-ES" sz="900">
                <a:effectLst/>
                <a:latin typeface="Arial" pitchFamily="34" charset="0"/>
                <a:ea typeface="+mn-ea"/>
                <a:cs typeface="Arial" pitchFamily="34" charset="0"/>
              </a:rPr>
              <a:t>PROCESO INSPECCIÓN, VIGILANCIA Y CONTROL SANITARIO</a:t>
            </a:r>
          </a:p>
        </xdr:txBody>
      </xdr:sp>
      <xdr:sp macro="" textlink="">
        <xdr:nvSpPr>
          <xdr:cNvPr id="20" name="Rectangle 43">
            <a:extLst>
              <a:ext uri="{FF2B5EF4-FFF2-40B4-BE49-F238E27FC236}">
                <a16:creationId xmlns:a16="http://schemas.microsoft.com/office/drawing/2014/main" id="{00000000-0008-0000-0500-000014000000}"/>
              </a:ext>
            </a:extLst>
          </xdr:cNvPr>
          <xdr:cNvSpPr>
            <a:spLocks noChangeArrowheads="1"/>
          </xdr:cNvSpPr>
        </xdr:nvSpPr>
        <xdr:spPr bwMode="auto">
          <a:xfrm>
            <a:off x="665" y="34"/>
            <a:ext cx="94" cy="19"/>
          </a:xfrm>
          <a:prstGeom prst="rect">
            <a:avLst/>
          </a:prstGeom>
          <a:solidFill>
            <a:srgbClr val="FFFFFF"/>
          </a:solidFill>
          <a:ln w="9525" algn="ctr">
            <a:solidFill>
              <a:srgbClr val="000000"/>
            </a:solidFill>
            <a:miter lim="800000"/>
            <a:headEnd/>
            <a:tailEnd/>
          </a:ln>
          <a:effectLst/>
        </xdr:spPr>
        <xdr:txBody>
          <a:bodyPr vertOverflow="clip" wrap="square" lIns="27432" tIns="22860" rIns="27432" bIns="0" anchor="ctr" upright="1"/>
          <a:lstStyle/>
          <a:p>
            <a:pPr algn="ctr" rtl="0">
              <a:defRPr sz="1000"/>
            </a:pPr>
            <a:r>
              <a:rPr lang="es-ES" sz="800" b="0" i="0" strike="noStrike">
                <a:solidFill>
                  <a:srgbClr val="000000"/>
                </a:solidFill>
                <a:latin typeface="Arial"/>
                <a:cs typeface="Arial"/>
              </a:rPr>
              <a:t>1</a:t>
            </a:r>
          </a:p>
        </xdr:txBody>
      </xdr:sp>
      <xdr:sp macro="" textlink="">
        <xdr:nvSpPr>
          <xdr:cNvPr id="21" name="Rectangle 44">
            <a:extLst>
              <a:ext uri="{FF2B5EF4-FFF2-40B4-BE49-F238E27FC236}">
                <a16:creationId xmlns:a16="http://schemas.microsoft.com/office/drawing/2014/main" id="{00000000-0008-0000-0500-000015000000}"/>
              </a:ext>
            </a:extLst>
          </xdr:cNvPr>
          <xdr:cNvSpPr>
            <a:spLocks noChangeArrowheads="1"/>
          </xdr:cNvSpPr>
        </xdr:nvSpPr>
        <xdr:spPr bwMode="auto">
          <a:xfrm>
            <a:off x="555" y="34"/>
            <a:ext cx="111" cy="19"/>
          </a:xfrm>
          <a:prstGeom prst="rect">
            <a:avLst/>
          </a:prstGeom>
          <a:solidFill>
            <a:srgbClr val="FFFFFF"/>
          </a:solidFill>
          <a:ln w="9525" algn="ctr">
            <a:solidFill>
              <a:srgbClr val="000000"/>
            </a:solidFill>
            <a:miter lim="800000"/>
            <a:headEnd/>
            <a:tailEnd/>
          </a:ln>
          <a:effectLst/>
        </xdr:spPr>
        <xdr:txBody>
          <a:bodyPr vertOverflow="clip" wrap="square" lIns="27432" tIns="22860" rIns="27432" bIns="0" anchor="ctr" upright="1"/>
          <a:lstStyle/>
          <a:p>
            <a:pPr algn="ctr" rtl="0">
              <a:defRPr sz="1000"/>
            </a:pPr>
            <a:r>
              <a:rPr lang="es-ES" sz="800" b="0" i="0" strike="noStrike">
                <a:solidFill>
                  <a:srgbClr val="000000"/>
                </a:solidFill>
                <a:latin typeface="Arial"/>
                <a:cs typeface="Arial"/>
              </a:rPr>
              <a:t>VERSIÓN</a:t>
            </a:r>
          </a:p>
        </xdr:txBody>
      </xdr:sp>
      <xdr:sp macro="" textlink="">
        <xdr:nvSpPr>
          <xdr:cNvPr id="22" name="Text Box 45">
            <a:extLst>
              <a:ext uri="{FF2B5EF4-FFF2-40B4-BE49-F238E27FC236}">
                <a16:creationId xmlns:a16="http://schemas.microsoft.com/office/drawing/2014/main" id="{00000000-0008-0000-0500-000016000000}"/>
              </a:ext>
            </a:extLst>
          </xdr:cNvPr>
          <xdr:cNvSpPr txBox="1">
            <a:spLocks noChangeArrowheads="1"/>
          </xdr:cNvSpPr>
        </xdr:nvSpPr>
        <xdr:spPr bwMode="auto">
          <a:xfrm>
            <a:off x="663" y="51"/>
            <a:ext cx="96" cy="51"/>
          </a:xfrm>
          <a:prstGeom prst="rect">
            <a:avLst/>
          </a:prstGeom>
          <a:solidFill>
            <a:srgbClr val="FFFFFF"/>
          </a:solidFill>
          <a:ln w="9525" algn="ctr">
            <a:solidFill>
              <a:srgbClr val="000000"/>
            </a:solidFill>
            <a:miter lim="800000"/>
            <a:headEnd/>
            <a:tailEnd/>
          </a:ln>
        </xdr:spPr>
        <xdr:txBody>
          <a:bodyPr anchor="ctr"/>
          <a:lstStyle/>
          <a:p>
            <a:pPr algn="ctr"/>
            <a:r>
              <a:rPr lang="es-ES" sz="800">
                <a:effectLst/>
                <a:latin typeface="Arial" pitchFamily="34" charset="0"/>
                <a:ea typeface="+mn-ea"/>
                <a:cs typeface="Arial" pitchFamily="34" charset="0"/>
              </a:rPr>
              <a:t>2021</a:t>
            </a:r>
            <a:endParaRPr lang="es-ES" sz="800">
              <a:latin typeface="Arial" pitchFamily="34" charset="0"/>
              <a:cs typeface="Arial" pitchFamily="34" charset="0"/>
            </a:endParaRPr>
          </a:p>
        </xdr:txBody>
      </xdr:sp>
      <xdr:sp macro="" textlink="">
        <xdr:nvSpPr>
          <xdr:cNvPr id="23" name="Text Box 46">
            <a:extLst>
              <a:ext uri="{FF2B5EF4-FFF2-40B4-BE49-F238E27FC236}">
                <a16:creationId xmlns:a16="http://schemas.microsoft.com/office/drawing/2014/main" id="{00000000-0008-0000-0500-000017000000}"/>
              </a:ext>
            </a:extLst>
          </xdr:cNvPr>
          <xdr:cNvSpPr txBox="1">
            <a:spLocks noChangeArrowheads="1"/>
          </xdr:cNvSpPr>
        </xdr:nvSpPr>
        <xdr:spPr bwMode="auto">
          <a:xfrm>
            <a:off x="555" y="51"/>
            <a:ext cx="111" cy="51"/>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0">
              <a:lnSpc>
                <a:spcPts val="700"/>
              </a:lnSpc>
            </a:pPr>
            <a:r>
              <a:rPr lang="es-ES" sz="800" b="0" i="0">
                <a:latin typeface="Arial" pitchFamily="34" charset="0"/>
                <a:ea typeface="+mn-ea"/>
                <a:cs typeface="Arial" pitchFamily="34" charset="0"/>
              </a:rPr>
              <a:t>FECHA DE ENTRADA EN VIGENCIA</a:t>
            </a:r>
            <a:endParaRPr lang="es-ES" sz="800">
              <a:latin typeface="Arial" pitchFamily="34" charset="0"/>
              <a:ea typeface="+mn-ea"/>
              <a:cs typeface="Arial" pitchFamily="34" charset="0"/>
            </a:endParaRPr>
          </a:p>
        </xdr:txBody>
      </xdr:sp>
      <xdr:sp macro="" textlink="">
        <xdr:nvSpPr>
          <xdr:cNvPr id="24" name="Text Box 47">
            <a:extLst>
              <a:ext uri="{FF2B5EF4-FFF2-40B4-BE49-F238E27FC236}">
                <a16:creationId xmlns:a16="http://schemas.microsoft.com/office/drawing/2014/main" id="{00000000-0008-0000-0500-000018000000}"/>
              </a:ext>
            </a:extLst>
          </xdr:cNvPr>
          <xdr:cNvSpPr txBox="1">
            <a:spLocks noChangeArrowheads="1"/>
          </xdr:cNvSpPr>
        </xdr:nvSpPr>
        <xdr:spPr bwMode="auto">
          <a:xfrm>
            <a:off x="172" y="0"/>
            <a:ext cx="384" cy="102"/>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a:r>
              <a:rPr lang="es-ES" sz="1200" b="1">
                <a:effectLst/>
                <a:latin typeface="Arial" pitchFamily="34" charset="0"/>
                <a:ea typeface="+mn-ea"/>
                <a:cs typeface="Arial" pitchFamily="34" charset="0"/>
              </a:rPr>
              <a:t>FORMATO DE SEGUIMIENTO A LA GESTIÓN INTERNA DE RESIDUOS</a:t>
            </a:r>
          </a:p>
        </xdr:txBody>
      </xdr:sp>
    </xdr:grpSp>
    <xdr:clientData/>
  </xdr:twoCellAnchor>
  <xdr:twoCellAnchor>
    <xdr:from>
      <xdr:col>0</xdr:col>
      <xdr:colOff>424295</xdr:colOff>
      <xdr:row>1</xdr:row>
      <xdr:rowOff>147204</xdr:rowOff>
    </xdr:from>
    <xdr:to>
      <xdr:col>0</xdr:col>
      <xdr:colOff>1879888</xdr:colOff>
      <xdr:row>6</xdr:row>
      <xdr:rowOff>115166</xdr:rowOff>
    </xdr:to>
    <xdr:pic>
      <xdr:nvPicPr>
        <xdr:cNvPr id="11" name="Imagen 1" descr="Vertical salud">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4295" y="311727"/>
          <a:ext cx="1455593"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9525</xdr:rowOff>
    </xdr:from>
    <xdr:to>
      <xdr:col>15</xdr:col>
      <xdr:colOff>371475</xdr:colOff>
      <xdr:row>8</xdr:row>
      <xdr:rowOff>104775</xdr:rowOff>
    </xdr:to>
    <xdr:grpSp>
      <xdr:nvGrpSpPr>
        <xdr:cNvPr id="8" name="Group 40">
          <a:extLst>
            <a:ext uri="{FF2B5EF4-FFF2-40B4-BE49-F238E27FC236}">
              <a16:creationId xmlns:a16="http://schemas.microsoft.com/office/drawing/2014/main" id="{00000000-0008-0000-0600-000008000000}"/>
            </a:ext>
          </a:extLst>
        </xdr:cNvPr>
        <xdr:cNvGrpSpPr>
          <a:grpSpLocks/>
        </xdr:cNvGrpSpPr>
      </xdr:nvGrpSpPr>
      <xdr:grpSpPr bwMode="auto">
        <a:xfrm>
          <a:off x="0" y="9525"/>
          <a:ext cx="8343900" cy="1390650"/>
          <a:chOff x="0" y="0"/>
          <a:chExt cx="759" cy="102"/>
        </a:xfrm>
      </xdr:grpSpPr>
      <xdr:sp macro="" textlink="">
        <xdr:nvSpPr>
          <xdr:cNvPr id="9" name="Rectangle 41">
            <a:extLst>
              <a:ext uri="{FF2B5EF4-FFF2-40B4-BE49-F238E27FC236}">
                <a16:creationId xmlns:a16="http://schemas.microsoft.com/office/drawing/2014/main" id="{00000000-0008-0000-0600-000009000000}"/>
              </a:ext>
            </a:extLst>
          </xdr:cNvPr>
          <xdr:cNvSpPr>
            <a:spLocks noChangeArrowheads="1"/>
          </xdr:cNvSpPr>
        </xdr:nvSpPr>
        <xdr:spPr bwMode="auto">
          <a:xfrm>
            <a:off x="0" y="0"/>
            <a:ext cx="759" cy="102"/>
          </a:xfrm>
          <a:prstGeom prst="rect">
            <a:avLst/>
          </a:prstGeom>
          <a:noFill/>
          <a:ln w="9525">
            <a:solidFill>
              <a:srgbClr val="000000"/>
            </a:solidFill>
            <a:miter lim="800000"/>
            <a:headEnd/>
            <a:tailEnd/>
          </a:ln>
        </xdr:spPr>
      </xdr:sp>
      <xdr:sp macro="" textlink="">
        <xdr:nvSpPr>
          <xdr:cNvPr id="10" name="Text Box 42">
            <a:extLst>
              <a:ext uri="{FF2B5EF4-FFF2-40B4-BE49-F238E27FC236}">
                <a16:creationId xmlns:a16="http://schemas.microsoft.com/office/drawing/2014/main" id="{00000000-0008-0000-0600-00000A000000}"/>
              </a:ext>
            </a:extLst>
          </xdr:cNvPr>
          <xdr:cNvSpPr txBox="1">
            <a:spLocks noChangeArrowheads="1"/>
          </xdr:cNvSpPr>
        </xdr:nvSpPr>
        <xdr:spPr bwMode="auto">
          <a:xfrm>
            <a:off x="555" y="0"/>
            <a:ext cx="204" cy="34"/>
          </a:xfrm>
          <a:prstGeom prst="rect">
            <a:avLst/>
          </a:prstGeom>
          <a:solidFill>
            <a:srgbClr val="FFFFFF"/>
          </a:solidFill>
          <a:ln w="9525">
            <a:solidFill>
              <a:srgbClr val="000000"/>
            </a:solidFill>
            <a:miter lim="800000"/>
            <a:headEnd/>
            <a:tailEnd/>
          </a:ln>
        </xdr:spPr>
        <xdr:txBody>
          <a:bodyPr vertOverflow="clip" wrap="square" lIns="27432" tIns="22860" rIns="27432" bIns="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s-ES" sz="900">
                <a:effectLst/>
                <a:latin typeface="Arial" pitchFamily="34" charset="0"/>
                <a:ea typeface="+mn-ea"/>
                <a:cs typeface="Arial" pitchFamily="34" charset="0"/>
              </a:rPr>
              <a:t>PROCESO INSPECCIÓN, VIGILANCIA Y CONTROL</a:t>
            </a:r>
            <a:r>
              <a:rPr lang="es-ES" sz="900" baseline="0">
                <a:effectLst/>
                <a:latin typeface="Arial" pitchFamily="34" charset="0"/>
                <a:ea typeface="+mn-ea"/>
                <a:cs typeface="Arial" pitchFamily="34" charset="0"/>
              </a:rPr>
              <a:t> SANITARIO</a:t>
            </a:r>
            <a:endParaRPr lang="es-ES" sz="900">
              <a:effectLst/>
              <a:latin typeface="Arial" pitchFamily="34" charset="0"/>
              <a:ea typeface="+mn-ea"/>
              <a:cs typeface="Arial" pitchFamily="34" charset="0"/>
            </a:endParaRPr>
          </a:p>
        </xdr:txBody>
      </xdr:sp>
      <xdr:sp macro="" textlink="">
        <xdr:nvSpPr>
          <xdr:cNvPr id="11" name="Rectangle 43">
            <a:extLst>
              <a:ext uri="{FF2B5EF4-FFF2-40B4-BE49-F238E27FC236}">
                <a16:creationId xmlns:a16="http://schemas.microsoft.com/office/drawing/2014/main" id="{00000000-0008-0000-0600-00000B000000}"/>
              </a:ext>
            </a:extLst>
          </xdr:cNvPr>
          <xdr:cNvSpPr>
            <a:spLocks noChangeArrowheads="1"/>
          </xdr:cNvSpPr>
        </xdr:nvSpPr>
        <xdr:spPr bwMode="auto">
          <a:xfrm>
            <a:off x="665" y="34"/>
            <a:ext cx="94" cy="19"/>
          </a:xfrm>
          <a:prstGeom prst="rect">
            <a:avLst/>
          </a:prstGeom>
          <a:solidFill>
            <a:srgbClr val="FFFFFF"/>
          </a:solidFill>
          <a:ln w="9525" algn="ctr">
            <a:solidFill>
              <a:srgbClr val="000000"/>
            </a:solidFill>
            <a:miter lim="800000"/>
            <a:headEnd/>
            <a:tailEnd/>
          </a:ln>
          <a:effectLst/>
        </xdr:spPr>
        <xdr:txBody>
          <a:bodyPr vertOverflow="clip" wrap="square" lIns="27432" tIns="22860" rIns="27432" bIns="0" anchor="ctr" upright="1"/>
          <a:lstStyle/>
          <a:p>
            <a:pPr algn="ctr" rtl="0">
              <a:defRPr sz="1000"/>
            </a:pPr>
            <a:r>
              <a:rPr lang="es-ES" sz="800" b="0" i="0" strike="noStrike">
                <a:solidFill>
                  <a:srgbClr val="000000"/>
                </a:solidFill>
                <a:latin typeface="Arial"/>
                <a:cs typeface="Arial"/>
              </a:rPr>
              <a:t>1</a:t>
            </a:r>
          </a:p>
        </xdr:txBody>
      </xdr:sp>
      <xdr:sp macro="" textlink="">
        <xdr:nvSpPr>
          <xdr:cNvPr id="12" name="Rectangle 44">
            <a:extLst>
              <a:ext uri="{FF2B5EF4-FFF2-40B4-BE49-F238E27FC236}">
                <a16:creationId xmlns:a16="http://schemas.microsoft.com/office/drawing/2014/main" id="{00000000-0008-0000-0600-00000C000000}"/>
              </a:ext>
            </a:extLst>
          </xdr:cNvPr>
          <xdr:cNvSpPr>
            <a:spLocks noChangeArrowheads="1"/>
          </xdr:cNvSpPr>
        </xdr:nvSpPr>
        <xdr:spPr bwMode="auto">
          <a:xfrm>
            <a:off x="555" y="34"/>
            <a:ext cx="111" cy="19"/>
          </a:xfrm>
          <a:prstGeom prst="rect">
            <a:avLst/>
          </a:prstGeom>
          <a:solidFill>
            <a:srgbClr val="FFFFFF"/>
          </a:solidFill>
          <a:ln w="9525" algn="ctr">
            <a:solidFill>
              <a:srgbClr val="000000"/>
            </a:solidFill>
            <a:miter lim="800000"/>
            <a:headEnd/>
            <a:tailEnd/>
          </a:ln>
          <a:effectLst/>
        </xdr:spPr>
        <xdr:txBody>
          <a:bodyPr vertOverflow="clip" wrap="square" lIns="27432" tIns="22860" rIns="27432" bIns="0" anchor="ctr" upright="1"/>
          <a:lstStyle/>
          <a:p>
            <a:pPr algn="ctr" rtl="0">
              <a:defRPr sz="1000"/>
            </a:pPr>
            <a:r>
              <a:rPr lang="es-ES" sz="800" b="0" i="0" strike="noStrike">
                <a:solidFill>
                  <a:srgbClr val="000000"/>
                </a:solidFill>
                <a:latin typeface="Arial"/>
                <a:cs typeface="Arial"/>
              </a:rPr>
              <a:t>VERSIÓN</a:t>
            </a:r>
          </a:p>
        </xdr:txBody>
      </xdr:sp>
      <xdr:sp macro="" textlink="">
        <xdr:nvSpPr>
          <xdr:cNvPr id="13" name="Text Box 45">
            <a:extLst>
              <a:ext uri="{FF2B5EF4-FFF2-40B4-BE49-F238E27FC236}">
                <a16:creationId xmlns:a16="http://schemas.microsoft.com/office/drawing/2014/main" id="{00000000-0008-0000-0600-00000D000000}"/>
              </a:ext>
            </a:extLst>
          </xdr:cNvPr>
          <xdr:cNvSpPr txBox="1">
            <a:spLocks noChangeArrowheads="1"/>
          </xdr:cNvSpPr>
        </xdr:nvSpPr>
        <xdr:spPr bwMode="auto">
          <a:xfrm>
            <a:off x="663" y="51"/>
            <a:ext cx="96" cy="51"/>
          </a:xfrm>
          <a:prstGeom prst="rect">
            <a:avLst/>
          </a:prstGeom>
          <a:solidFill>
            <a:srgbClr val="FFFFFF"/>
          </a:solidFill>
          <a:ln w="9525" algn="ctr">
            <a:solidFill>
              <a:srgbClr val="000000"/>
            </a:solidFill>
            <a:miter lim="800000"/>
            <a:headEnd/>
            <a:tailEnd/>
          </a:ln>
        </xdr:spPr>
        <xdr:txBody>
          <a:bodyPr anchor="ctr"/>
          <a:lstStyle/>
          <a:p>
            <a:pPr algn="ctr"/>
            <a:r>
              <a:rPr lang="es-ES" sz="800">
                <a:effectLst/>
                <a:latin typeface="Arial" pitchFamily="34" charset="0"/>
                <a:ea typeface="+mn-ea"/>
                <a:cs typeface="Arial" pitchFamily="34" charset="0"/>
              </a:rPr>
              <a:t>2021</a:t>
            </a:r>
            <a:endParaRPr lang="es-ES" sz="800">
              <a:latin typeface="Arial" pitchFamily="34" charset="0"/>
              <a:cs typeface="Arial" pitchFamily="34" charset="0"/>
            </a:endParaRPr>
          </a:p>
        </xdr:txBody>
      </xdr:sp>
      <xdr:sp macro="" textlink="">
        <xdr:nvSpPr>
          <xdr:cNvPr id="14" name="Text Box 46">
            <a:extLst>
              <a:ext uri="{FF2B5EF4-FFF2-40B4-BE49-F238E27FC236}">
                <a16:creationId xmlns:a16="http://schemas.microsoft.com/office/drawing/2014/main" id="{00000000-0008-0000-0600-00000E000000}"/>
              </a:ext>
            </a:extLst>
          </xdr:cNvPr>
          <xdr:cNvSpPr txBox="1">
            <a:spLocks noChangeArrowheads="1"/>
          </xdr:cNvSpPr>
        </xdr:nvSpPr>
        <xdr:spPr bwMode="auto">
          <a:xfrm>
            <a:off x="555" y="51"/>
            <a:ext cx="111" cy="51"/>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0">
              <a:lnSpc>
                <a:spcPts val="700"/>
              </a:lnSpc>
            </a:pPr>
            <a:r>
              <a:rPr lang="es-ES" sz="800" b="0" i="0">
                <a:latin typeface="Arial" pitchFamily="34" charset="0"/>
                <a:ea typeface="+mn-ea"/>
                <a:cs typeface="Arial" pitchFamily="34" charset="0"/>
              </a:rPr>
              <a:t>FECHA DE ENTRADA EN VIGENCIA</a:t>
            </a:r>
            <a:endParaRPr lang="es-ES" sz="800">
              <a:latin typeface="Arial" pitchFamily="34" charset="0"/>
              <a:ea typeface="+mn-ea"/>
              <a:cs typeface="Arial" pitchFamily="34" charset="0"/>
            </a:endParaRPr>
          </a:p>
        </xdr:txBody>
      </xdr:sp>
      <xdr:sp macro="" textlink="">
        <xdr:nvSpPr>
          <xdr:cNvPr id="15" name="Text Box 47">
            <a:extLst>
              <a:ext uri="{FF2B5EF4-FFF2-40B4-BE49-F238E27FC236}">
                <a16:creationId xmlns:a16="http://schemas.microsoft.com/office/drawing/2014/main" id="{00000000-0008-0000-0600-00000F000000}"/>
              </a:ext>
            </a:extLst>
          </xdr:cNvPr>
          <xdr:cNvSpPr txBox="1">
            <a:spLocks noChangeArrowheads="1"/>
          </xdr:cNvSpPr>
        </xdr:nvSpPr>
        <xdr:spPr bwMode="auto">
          <a:xfrm>
            <a:off x="172" y="0"/>
            <a:ext cx="384" cy="102"/>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r>
              <a:rPr lang="es-ES" sz="1100" b="1">
                <a:effectLst/>
                <a:latin typeface="+mn-lt"/>
                <a:ea typeface="+mn-ea"/>
                <a:cs typeface="+mn-cs"/>
              </a:rPr>
              <a:t>FORMATO DE SEGUIMIENTO A LA GESTIÓN INTERNA DE RESIDUOS</a:t>
            </a:r>
            <a:endParaRPr lang="es-CO" sz="1200">
              <a:effectLst/>
            </a:endParaRPr>
          </a:p>
        </xdr:txBody>
      </xdr:sp>
    </xdr:grpSp>
    <xdr:clientData/>
  </xdr:twoCellAnchor>
  <xdr:twoCellAnchor>
    <xdr:from>
      <xdr:col>0</xdr:col>
      <xdr:colOff>95250</xdr:colOff>
      <xdr:row>1</xdr:row>
      <xdr:rowOff>123825</xdr:rowOff>
    </xdr:from>
    <xdr:to>
      <xdr:col>0</xdr:col>
      <xdr:colOff>1550843</xdr:colOff>
      <xdr:row>6</xdr:row>
      <xdr:rowOff>104775</xdr:rowOff>
    </xdr:to>
    <xdr:pic>
      <xdr:nvPicPr>
        <xdr:cNvPr id="16" name="Imagen 1" descr="Vertical salud">
          <a:extLst>
            <a:ext uri="{FF2B5EF4-FFF2-40B4-BE49-F238E27FC236}">
              <a16:creationId xmlns:a16="http://schemas.microsoft.com/office/drawing/2014/main" id="{00000000-0008-0000-06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285750"/>
          <a:ext cx="1455593"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97140</xdr:colOff>
      <xdr:row>0</xdr:row>
      <xdr:rowOff>100807</xdr:rowOff>
    </xdr:from>
    <xdr:to>
      <xdr:col>12</xdr:col>
      <xdr:colOff>639165</xdr:colOff>
      <xdr:row>41</xdr:row>
      <xdr:rowOff>139058</xdr:rowOff>
    </xdr:to>
    <xdr:sp macro="" textlink="">
      <xdr:nvSpPr>
        <xdr:cNvPr id="6" name="5 CuadroTexto">
          <a:extLst>
            <a:ext uri="{FF2B5EF4-FFF2-40B4-BE49-F238E27FC236}">
              <a16:creationId xmlns:a16="http://schemas.microsoft.com/office/drawing/2014/main" id="{00000000-0008-0000-0800-000006000000}"/>
            </a:ext>
          </a:extLst>
        </xdr:cNvPr>
        <xdr:cNvSpPr txBox="1"/>
      </xdr:nvSpPr>
      <xdr:spPr>
        <a:xfrm>
          <a:off x="10755615" y="100807"/>
          <a:ext cx="6857100" cy="96299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2" algn="l"/>
          <a:r>
            <a:rPr lang="es-CO" sz="1000" b="1" cap="all">
              <a:solidFill>
                <a:schemeClr val="dk1"/>
              </a:solidFill>
              <a:effectLst/>
              <a:latin typeface="+mn-lt"/>
              <a:ea typeface="+mn-ea"/>
              <a:cs typeface="+mn-cs"/>
            </a:rPr>
            <a:t>Indicadores de destinación</a:t>
          </a:r>
        </a:p>
        <a:p>
          <a:r>
            <a:rPr lang="es-MX" sz="1000">
              <a:solidFill>
                <a:schemeClr val="dk1"/>
              </a:solidFill>
              <a:effectLst/>
              <a:latin typeface="+mn-lt"/>
              <a:ea typeface="+mn-ea"/>
              <a:cs typeface="+mn-cs"/>
            </a:rPr>
            <a:t>Es el cálculo de la cantidad de residuos sometidos </a:t>
          </a:r>
          <a:r>
            <a:rPr lang="es-CO" sz="1000">
              <a:solidFill>
                <a:schemeClr val="dk1"/>
              </a:solidFill>
              <a:effectLst/>
              <a:latin typeface="+mn-lt"/>
              <a:ea typeface="+mn-ea"/>
              <a:cs typeface="+mn-cs"/>
            </a:rPr>
            <a:t>incineración, reciclaje, disposición en rellenos sanitarios u otros sistemas de tratamiento dividido entre la cantidad total de residuos que fueron generados. El generador debe calcular los siguientes índices expresados como porcentajes.</a:t>
          </a:r>
        </a:p>
        <a:p>
          <a:pPr lvl="0"/>
          <a:r>
            <a:rPr lang="es-CO" sz="1000">
              <a:solidFill>
                <a:schemeClr val="dk1"/>
              </a:solidFill>
              <a:effectLst/>
              <a:latin typeface="+mn-lt"/>
              <a:ea typeface="+mn-ea"/>
              <a:cs typeface="+mn-cs"/>
            </a:rPr>
            <a:t>Indicadores de destinación para desactivación de alta eficiencia:</a:t>
          </a:r>
        </a:p>
        <a:p>
          <a:r>
            <a:rPr lang="es-CO" sz="1000" i="0">
              <a:solidFill>
                <a:schemeClr val="dk1"/>
              </a:solidFill>
              <a:effectLst/>
              <a:latin typeface="Cambria Math"/>
              <a:ea typeface="+mn-ea"/>
              <a:cs typeface="+mn-cs"/>
            </a:rPr>
            <a:t>𝐼𝐷𝐷= </a:t>
          </a:r>
          <a:r>
            <a:rPr lang="es-CO" sz="1000" i="0">
              <a:solidFill>
                <a:schemeClr val="dk1"/>
              </a:solidFill>
              <a:effectLst/>
              <a:latin typeface="Cambria Math" panose="02040503050406030204" pitchFamily="18" charset="0"/>
              <a:ea typeface="+mn-ea"/>
              <a:cs typeface="+mn-cs"/>
            </a:rPr>
            <a:t> </a:t>
          </a:r>
          <a:r>
            <a:rPr lang="es-CO" sz="1000" i="0">
              <a:solidFill>
                <a:schemeClr val="dk1"/>
              </a:solidFill>
              <a:effectLst/>
              <a:latin typeface="Cambria Math"/>
              <a:ea typeface="+mn-ea"/>
              <a:cs typeface="+mn-cs"/>
            </a:rPr>
            <a:t>𝑅</a:t>
          </a:r>
          <a:r>
            <a:rPr lang="es-CO" sz="1000" i="0">
              <a:solidFill>
                <a:schemeClr val="dk1"/>
              </a:solidFill>
              <a:effectLst/>
              <a:latin typeface="Cambria Math" panose="02040503050406030204" pitchFamily="18" charset="0"/>
              <a:ea typeface="+mn-ea"/>
              <a:cs typeface="+mn-cs"/>
            </a:rPr>
            <a:t>_</a:t>
          </a:r>
          <a:r>
            <a:rPr lang="es-CO" sz="1000" i="0">
              <a:solidFill>
                <a:schemeClr val="dk1"/>
              </a:solidFill>
              <a:effectLst/>
              <a:latin typeface="Cambria Math"/>
              <a:ea typeface="+mn-ea"/>
              <a:cs typeface="+mn-cs"/>
            </a:rPr>
            <a:t>𝐷</a:t>
          </a:r>
          <a:r>
            <a:rPr lang="es-CO" sz="1000" i="0">
              <a:solidFill>
                <a:schemeClr val="dk1"/>
              </a:solidFill>
              <a:effectLst/>
              <a:latin typeface="Cambria Math" panose="02040503050406030204" pitchFamily="18" charset="0"/>
              <a:ea typeface="+mn-ea"/>
              <a:cs typeface="+mn-cs"/>
            </a:rPr>
            <a:t>/</a:t>
          </a:r>
          <a:r>
            <a:rPr lang="es-CO" sz="1000" i="0">
              <a:solidFill>
                <a:schemeClr val="dk1"/>
              </a:solidFill>
              <a:effectLst/>
              <a:latin typeface="Cambria Math"/>
              <a:ea typeface="+mn-ea"/>
              <a:cs typeface="+mn-cs"/>
            </a:rPr>
            <a:t>𝑅</a:t>
          </a:r>
          <a:r>
            <a:rPr lang="es-CO" sz="1000" i="0">
              <a:solidFill>
                <a:schemeClr val="dk1"/>
              </a:solidFill>
              <a:effectLst/>
              <a:latin typeface="Cambria Math" panose="02040503050406030204" pitchFamily="18" charset="0"/>
              <a:ea typeface="+mn-ea"/>
              <a:cs typeface="+mn-cs"/>
            </a:rPr>
            <a:t>_</a:t>
          </a:r>
          <a:r>
            <a:rPr lang="es-CO" sz="1000" i="0">
              <a:solidFill>
                <a:schemeClr val="dk1"/>
              </a:solidFill>
              <a:effectLst/>
              <a:latin typeface="Cambria Math"/>
              <a:ea typeface="+mn-ea"/>
              <a:cs typeface="+mn-cs"/>
            </a:rPr>
            <a:t>𝑇</a:t>
          </a:r>
          <a:r>
            <a:rPr lang="es-CO" sz="1000" i="0">
              <a:solidFill>
                <a:schemeClr val="dk1"/>
              </a:solidFill>
              <a:effectLst/>
              <a:latin typeface="Cambria Math" panose="02040503050406030204" pitchFamily="18" charset="0"/>
              <a:ea typeface="+mn-ea"/>
              <a:cs typeface="+mn-cs"/>
            </a:rPr>
            <a:t> </a:t>
          </a:r>
          <a:r>
            <a:rPr lang="es-CO" sz="1000" i="0">
              <a:solidFill>
                <a:schemeClr val="dk1"/>
              </a:solidFill>
              <a:effectLst/>
              <a:latin typeface="Cambria Math"/>
              <a:ea typeface="+mn-ea"/>
              <a:cs typeface="+mn-cs"/>
            </a:rPr>
            <a:t>×100</a:t>
          </a:r>
          <a:endParaRPr lang="es-CO" sz="1000">
            <a:solidFill>
              <a:schemeClr val="dk1"/>
            </a:solidFill>
            <a:effectLst/>
            <a:latin typeface="+mn-lt"/>
            <a:ea typeface="+mn-ea"/>
            <a:cs typeface="+mn-cs"/>
          </a:endParaRPr>
        </a:p>
        <a:p>
          <a:pPr lvl="0"/>
          <a:r>
            <a:rPr lang="es-CO" sz="1000">
              <a:solidFill>
                <a:schemeClr val="dk1"/>
              </a:solidFill>
              <a:effectLst/>
              <a:latin typeface="+mn-lt"/>
              <a:ea typeface="+mn-ea"/>
              <a:cs typeface="+mn-cs"/>
            </a:rPr>
            <a:t>Indicadores de destinación para reciclaje:</a:t>
          </a:r>
        </a:p>
        <a:p>
          <a:r>
            <a:rPr lang="es-CO" sz="1000" i="0">
              <a:solidFill>
                <a:schemeClr val="dk1"/>
              </a:solidFill>
              <a:effectLst/>
              <a:latin typeface="Cambria Math"/>
              <a:ea typeface="+mn-ea"/>
              <a:cs typeface="+mn-cs"/>
            </a:rPr>
            <a:t>𝐼𝐷𝑅= </a:t>
          </a:r>
          <a:r>
            <a:rPr lang="es-CO" sz="1000" i="0">
              <a:solidFill>
                <a:schemeClr val="dk1"/>
              </a:solidFill>
              <a:effectLst/>
              <a:latin typeface="Cambria Math" panose="02040503050406030204" pitchFamily="18" charset="0"/>
              <a:ea typeface="+mn-ea"/>
              <a:cs typeface="+mn-cs"/>
            </a:rPr>
            <a:t> </a:t>
          </a:r>
          <a:r>
            <a:rPr lang="es-CO" sz="1000" i="0">
              <a:solidFill>
                <a:schemeClr val="dk1"/>
              </a:solidFill>
              <a:effectLst/>
              <a:latin typeface="Cambria Math"/>
              <a:ea typeface="+mn-ea"/>
              <a:cs typeface="+mn-cs"/>
            </a:rPr>
            <a:t>𝑅</a:t>
          </a:r>
          <a:r>
            <a:rPr lang="es-CO" sz="1000" i="0">
              <a:solidFill>
                <a:schemeClr val="dk1"/>
              </a:solidFill>
              <a:effectLst/>
              <a:latin typeface="Cambria Math" panose="02040503050406030204" pitchFamily="18" charset="0"/>
              <a:ea typeface="+mn-ea"/>
              <a:cs typeface="+mn-cs"/>
            </a:rPr>
            <a:t>_</a:t>
          </a:r>
          <a:r>
            <a:rPr lang="es-CO" sz="1000" i="0">
              <a:solidFill>
                <a:schemeClr val="dk1"/>
              </a:solidFill>
              <a:effectLst/>
              <a:latin typeface="Cambria Math"/>
              <a:ea typeface="+mn-ea"/>
              <a:cs typeface="+mn-cs"/>
            </a:rPr>
            <a:t>𝑅</a:t>
          </a:r>
          <a:r>
            <a:rPr lang="es-CO" sz="1000" i="0">
              <a:solidFill>
                <a:schemeClr val="dk1"/>
              </a:solidFill>
              <a:effectLst/>
              <a:latin typeface="Cambria Math" panose="02040503050406030204" pitchFamily="18" charset="0"/>
              <a:ea typeface="+mn-ea"/>
              <a:cs typeface="+mn-cs"/>
            </a:rPr>
            <a:t>/</a:t>
          </a:r>
          <a:r>
            <a:rPr lang="es-CO" sz="1000" i="0">
              <a:solidFill>
                <a:schemeClr val="dk1"/>
              </a:solidFill>
              <a:effectLst/>
              <a:latin typeface="Cambria Math"/>
              <a:ea typeface="+mn-ea"/>
              <a:cs typeface="+mn-cs"/>
            </a:rPr>
            <a:t>𝑅</a:t>
          </a:r>
          <a:r>
            <a:rPr lang="es-CO" sz="1000" i="0">
              <a:solidFill>
                <a:schemeClr val="dk1"/>
              </a:solidFill>
              <a:effectLst/>
              <a:latin typeface="Cambria Math" panose="02040503050406030204" pitchFamily="18" charset="0"/>
              <a:ea typeface="+mn-ea"/>
              <a:cs typeface="+mn-cs"/>
            </a:rPr>
            <a:t>_</a:t>
          </a:r>
          <a:r>
            <a:rPr lang="es-CO" sz="1000" i="0">
              <a:solidFill>
                <a:schemeClr val="dk1"/>
              </a:solidFill>
              <a:effectLst/>
              <a:latin typeface="Cambria Math"/>
              <a:ea typeface="+mn-ea"/>
              <a:cs typeface="+mn-cs"/>
            </a:rPr>
            <a:t>𝑇</a:t>
          </a:r>
          <a:r>
            <a:rPr lang="es-CO" sz="1000" i="0">
              <a:solidFill>
                <a:schemeClr val="dk1"/>
              </a:solidFill>
              <a:effectLst/>
              <a:latin typeface="Cambria Math" panose="02040503050406030204" pitchFamily="18" charset="0"/>
              <a:ea typeface="+mn-ea"/>
              <a:cs typeface="+mn-cs"/>
            </a:rPr>
            <a:t> </a:t>
          </a:r>
          <a:r>
            <a:rPr lang="es-CO" sz="1000" i="0">
              <a:solidFill>
                <a:schemeClr val="dk1"/>
              </a:solidFill>
              <a:effectLst/>
              <a:latin typeface="Cambria Math"/>
              <a:ea typeface="+mn-ea"/>
              <a:cs typeface="+mn-cs"/>
            </a:rPr>
            <a:t>×100</a:t>
          </a:r>
          <a:endParaRPr lang="es-CO" sz="1000">
            <a:solidFill>
              <a:schemeClr val="dk1"/>
            </a:solidFill>
            <a:effectLst/>
            <a:latin typeface="+mn-lt"/>
            <a:ea typeface="+mn-ea"/>
            <a:cs typeface="+mn-cs"/>
          </a:endParaRPr>
        </a:p>
        <a:p>
          <a:pPr lvl="0"/>
          <a:r>
            <a:rPr lang="es-CO" sz="1000">
              <a:solidFill>
                <a:schemeClr val="dk1"/>
              </a:solidFill>
              <a:effectLst/>
              <a:latin typeface="+mn-lt"/>
              <a:ea typeface="+mn-ea"/>
              <a:cs typeface="+mn-cs"/>
            </a:rPr>
            <a:t>Indicadores de destinación para incineración:</a:t>
          </a:r>
        </a:p>
        <a:p>
          <a:r>
            <a:rPr lang="es-CO" sz="1000" i="0">
              <a:solidFill>
                <a:schemeClr val="dk1"/>
              </a:solidFill>
              <a:effectLst/>
              <a:latin typeface="Cambria Math"/>
              <a:ea typeface="+mn-ea"/>
              <a:cs typeface="+mn-cs"/>
            </a:rPr>
            <a:t>𝐼𝐷𝐼= </a:t>
          </a:r>
          <a:r>
            <a:rPr lang="es-CO" sz="1000" i="0">
              <a:solidFill>
                <a:schemeClr val="dk1"/>
              </a:solidFill>
              <a:effectLst/>
              <a:latin typeface="Cambria Math" panose="02040503050406030204" pitchFamily="18" charset="0"/>
              <a:ea typeface="+mn-ea"/>
              <a:cs typeface="+mn-cs"/>
            </a:rPr>
            <a:t> </a:t>
          </a:r>
          <a:r>
            <a:rPr lang="es-CO" sz="1000" i="0">
              <a:solidFill>
                <a:schemeClr val="dk1"/>
              </a:solidFill>
              <a:effectLst/>
              <a:latin typeface="Cambria Math"/>
              <a:ea typeface="+mn-ea"/>
              <a:cs typeface="+mn-cs"/>
            </a:rPr>
            <a:t>𝑅</a:t>
          </a:r>
          <a:r>
            <a:rPr lang="es-CO" sz="1000" i="0">
              <a:solidFill>
                <a:schemeClr val="dk1"/>
              </a:solidFill>
              <a:effectLst/>
              <a:latin typeface="Cambria Math" panose="02040503050406030204" pitchFamily="18" charset="0"/>
              <a:ea typeface="+mn-ea"/>
              <a:cs typeface="+mn-cs"/>
            </a:rPr>
            <a:t>_</a:t>
          </a:r>
          <a:r>
            <a:rPr lang="es-CO" sz="1000" i="0">
              <a:solidFill>
                <a:schemeClr val="dk1"/>
              </a:solidFill>
              <a:effectLst/>
              <a:latin typeface="Cambria Math"/>
              <a:ea typeface="+mn-ea"/>
              <a:cs typeface="+mn-cs"/>
            </a:rPr>
            <a:t>𝐼</a:t>
          </a:r>
          <a:r>
            <a:rPr lang="es-CO" sz="1000" i="0">
              <a:solidFill>
                <a:schemeClr val="dk1"/>
              </a:solidFill>
              <a:effectLst/>
              <a:latin typeface="Cambria Math" panose="02040503050406030204" pitchFamily="18" charset="0"/>
              <a:ea typeface="+mn-ea"/>
              <a:cs typeface="+mn-cs"/>
            </a:rPr>
            <a:t>/</a:t>
          </a:r>
          <a:r>
            <a:rPr lang="es-CO" sz="1000" i="0">
              <a:solidFill>
                <a:schemeClr val="dk1"/>
              </a:solidFill>
              <a:effectLst/>
              <a:latin typeface="Cambria Math"/>
              <a:ea typeface="+mn-ea"/>
              <a:cs typeface="+mn-cs"/>
            </a:rPr>
            <a:t>𝑅</a:t>
          </a:r>
          <a:r>
            <a:rPr lang="es-CO" sz="1000" i="0">
              <a:solidFill>
                <a:schemeClr val="dk1"/>
              </a:solidFill>
              <a:effectLst/>
              <a:latin typeface="Cambria Math" panose="02040503050406030204" pitchFamily="18" charset="0"/>
              <a:ea typeface="+mn-ea"/>
              <a:cs typeface="+mn-cs"/>
            </a:rPr>
            <a:t>_</a:t>
          </a:r>
          <a:r>
            <a:rPr lang="es-CO" sz="1000" i="0">
              <a:solidFill>
                <a:schemeClr val="dk1"/>
              </a:solidFill>
              <a:effectLst/>
              <a:latin typeface="Cambria Math"/>
              <a:ea typeface="+mn-ea"/>
              <a:cs typeface="+mn-cs"/>
            </a:rPr>
            <a:t>𝑇</a:t>
          </a:r>
          <a:r>
            <a:rPr lang="es-CO" sz="1000" i="0">
              <a:solidFill>
                <a:schemeClr val="dk1"/>
              </a:solidFill>
              <a:effectLst/>
              <a:latin typeface="Cambria Math" panose="02040503050406030204" pitchFamily="18" charset="0"/>
              <a:ea typeface="+mn-ea"/>
              <a:cs typeface="+mn-cs"/>
            </a:rPr>
            <a:t> </a:t>
          </a:r>
          <a:r>
            <a:rPr lang="es-CO" sz="1000" i="0">
              <a:solidFill>
                <a:schemeClr val="dk1"/>
              </a:solidFill>
              <a:effectLst/>
              <a:latin typeface="Cambria Math"/>
              <a:ea typeface="+mn-ea"/>
              <a:cs typeface="+mn-cs"/>
            </a:rPr>
            <a:t>×100</a:t>
          </a:r>
          <a:endParaRPr lang="es-CO" sz="1000">
            <a:solidFill>
              <a:schemeClr val="dk1"/>
            </a:solidFill>
            <a:effectLst/>
            <a:latin typeface="+mn-lt"/>
            <a:ea typeface="+mn-ea"/>
            <a:cs typeface="+mn-cs"/>
          </a:endParaRPr>
        </a:p>
        <a:p>
          <a:pPr lvl="0"/>
          <a:r>
            <a:rPr lang="es-CO" sz="1000">
              <a:solidFill>
                <a:schemeClr val="dk1"/>
              </a:solidFill>
              <a:effectLst/>
              <a:latin typeface="+mn-lt"/>
              <a:ea typeface="+mn-ea"/>
              <a:cs typeface="+mn-cs"/>
            </a:rPr>
            <a:t>Indicadores de destinación para rellenos sanitarios:</a:t>
          </a:r>
        </a:p>
        <a:p>
          <a:r>
            <a:rPr lang="es-CO" sz="1000" i="0">
              <a:solidFill>
                <a:schemeClr val="dk1"/>
              </a:solidFill>
              <a:effectLst/>
              <a:latin typeface="Cambria Math"/>
              <a:ea typeface="+mn-ea"/>
              <a:cs typeface="+mn-cs"/>
            </a:rPr>
            <a:t>𝐼𝐷𝑅𝑆= </a:t>
          </a:r>
          <a:r>
            <a:rPr lang="es-CO" sz="1000" i="0">
              <a:solidFill>
                <a:schemeClr val="dk1"/>
              </a:solidFill>
              <a:effectLst/>
              <a:latin typeface="Cambria Math" panose="02040503050406030204" pitchFamily="18" charset="0"/>
              <a:ea typeface="+mn-ea"/>
              <a:cs typeface="+mn-cs"/>
            </a:rPr>
            <a:t> </a:t>
          </a:r>
          <a:r>
            <a:rPr lang="es-CO" sz="1000" i="0">
              <a:solidFill>
                <a:schemeClr val="dk1"/>
              </a:solidFill>
              <a:effectLst/>
              <a:latin typeface="Cambria Math"/>
              <a:ea typeface="+mn-ea"/>
              <a:cs typeface="+mn-cs"/>
            </a:rPr>
            <a:t>𝑅</a:t>
          </a:r>
          <a:r>
            <a:rPr lang="es-CO" sz="1000" i="0">
              <a:solidFill>
                <a:schemeClr val="dk1"/>
              </a:solidFill>
              <a:effectLst/>
              <a:latin typeface="Cambria Math" panose="02040503050406030204" pitchFamily="18" charset="0"/>
              <a:ea typeface="+mn-ea"/>
              <a:cs typeface="+mn-cs"/>
            </a:rPr>
            <a:t>_</a:t>
          </a:r>
          <a:r>
            <a:rPr lang="es-CO" sz="1000" i="0">
              <a:solidFill>
                <a:schemeClr val="dk1"/>
              </a:solidFill>
              <a:effectLst/>
              <a:latin typeface="Cambria Math"/>
              <a:ea typeface="+mn-ea"/>
              <a:cs typeface="+mn-cs"/>
            </a:rPr>
            <a:t>𝑅𝑆</a:t>
          </a:r>
          <a:r>
            <a:rPr lang="es-CO" sz="1000" i="0">
              <a:solidFill>
                <a:schemeClr val="dk1"/>
              </a:solidFill>
              <a:effectLst/>
              <a:latin typeface="Cambria Math" panose="02040503050406030204" pitchFamily="18" charset="0"/>
              <a:ea typeface="+mn-ea"/>
              <a:cs typeface="+mn-cs"/>
            </a:rPr>
            <a:t>/</a:t>
          </a:r>
          <a:r>
            <a:rPr lang="es-CO" sz="1000" i="0">
              <a:solidFill>
                <a:schemeClr val="dk1"/>
              </a:solidFill>
              <a:effectLst/>
              <a:latin typeface="Cambria Math"/>
              <a:ea typeface="+mn-ea"/>
              <a:cs typeface="+mn-cs"/>
            </a:rPr>
            <a:t>𝑅</a:t>
          </a:r>
          <a:r>
            <a:rPr lang="es-CO" sz="1000" i="0">
              <a:solidFill>
                <a:schemeClr val="dk1"/>
              </a:solidFill>
              <a:effectLst/>
              <a:latin typeface="Cambria Math" panose="02040503050406030204" pitchFamily="18" charset="0"/>
              <a:ea typeface="+mn-ea"/>
              <a:cs typeface="+mn-cs"/>
            </a:rPr>
            <a:t>_</a:t>
          </a:r>
          <a:r>
            <a:rPr lang="es-CO" sz="1000" i="0">
              <a:solidFill>
                <a:schemeClr val="dk1"/>
              </a:solidFill>
              <a:effectLst/>
              <a:latin typeface="Cambria Math"/>
              <a:ea typeface="+mn-ea"/>
              <a:cs typeface="+mn-cs"/>
            </a:rPr>
            <a:t>𝑇</a:t>
          </a:r>
          <a:r>
            <a:rPr lang="es-CO" sz="1000" i="0">
              <a:solidFill>
                <a:schemeClr val="dk1"/>
              </a:solidFill>
              <a:effectLst/>
              <a:latin typeface="Cambria Math" panose="02040503050406030204" pitchFamily="18" charset="0"/>
              <a:ea typeface="+mn-ea"/>
              <a:cs typeface="+mn-cs"/>
            </a:rPr>
            <a:t> </a:t>
          </a:r>
          <a:r>
            <a:rPr lang="es-CO" sz="1000" i="0">
              <a:solidFill>
                <a:schemeClr val="dk1"/>
              </a:solidFill>
              <a:effectLst/>
              <a:latin typeface="Cambria Math"/>
              <a:ea typeface="+mn-ea"/>
              <a:cs typeface="+mn-cs"/>
            </a:rPr>
            <a:t>×100</a:t>
          </a:r>
          <a:endParaRPr lang="es-CO" sz="1000">
            <a:solidFill>
              <a:schemeClr val="dk1"/>
            </a:solidFill>
            <a:effectLst/>
            <a:latin typeface="+mn-lt"/>
            <a:ea typeface="+mn-ea"/>
            <a:cs typeface="+mn-cs"/>
          </a:endParaRPr>
        </a:p>
        <a:p>
          <a:pPr lvl="0"/>
          <a:r>
            <a:rPr lang="es-CO" sz="1000">
              <a:solidFill>
                <a:schemeClr val="dk1"/>
              </a:solidFill>
              <a:effectLst/>
              <a:latin typeface="+mn-lt"/>
              <a:ea typeface="+mn-ea"/>
              <a:cs typeface="+mn-cs"/>
            </a:rPr>
            <a:t>Indicadores de destinación para otros sistemas:</a:t>
          </a:r>
        </a:p>
        <a:p>
          <a:r>
            <a:rPr lang="es-CO" sz="1000" i="0">
              <a:solidFill>
                <a:schemeClr val="dk1"/>
              </a:solidFill>
              <a:effectLst/>
              <a:latin typeface="Cambria Math"/>
              <a:ea typeface="+mn-ea"/>
              <a:cs typeface="+mn-cs"/>
            </a:rPr>
            <a:t>𝐼𝐷𝑂𝑆= </a:t>
          </a:r>
          <a:r>
            <a:rPr lang="es-CO" sz="1000" i="0">
              <a:solidFill>
                <a:schemeClr val="dk1"/>
              </a:solidFill>
              <a:effectLst/>
              <a:latin typeface="Cambria Math" panose="02040503050406030204" pitchFamily="18" charset="0"/>
              <a:ea typeface="+mn-ea"/>
              <a:cs typeface="+mn-cs"/>
            </a:rPr>
            <a:t> </a:t>
          </a:r>
          <a:r>
            <a:rPr lang="es-CO" sz="1000" i="0">
              <a:solidFill>
                <a:schemeClr val="dk1"/>
              </a:solidFill>
              <a:effectLst/>
              <a:latin typeface="Cambria Math"/>
              <a:ea typeface="+mn-ea"/>
              <a:cs typeface="+mn-cs"/>
            </a:rPr>
            <a:t>𝑅</a:t>
          </a:r>
          <a:r>
            <a:rPr lang="es-CO" sz="1000" i="0">
              <a:solidFill>
                <a:schemeClr val="dk1"/>
              </a:solidFill>
              <a:effectLst/>
              <a:latin typeface="Cambria Math" panose="02040503050406030204" pitchFamily="18" charset="0"/>
              <a:ea typeface="+mn-ea"/>
              <a:cs typeface="+mn-cs"/>
            </a:rPr>
            <a:t>_</a:t>
          </a:r>
          <a:r>
            <a:rPr lang="es-CO" sz="1000" i="0">
              <a:solidFill>
                <a:schemeClr val="dk1"/>
              </a:solidFill>
              <a:effectLst/>
              <a:latin typeface="Cambria Math"/>
              <a:ea typeface="+mn-ea"/>
              <a:cs typeface="+mn-cs"/>
            </a:rPr>
            <a:t>𝑂𝑆</a:t>
          </a:r>
          <a:r>
            <a:rPr lang="es-CO" sz="1000" i="0">
              <a:solidFill>
                <a:schemeClr val="dk1"/>
              </a:solidFill>
              <a:effectLst/>
              <a:latin typeface="Cambria Math" panose="02040503050406030204" pitchFamily="18" charset="0"/>
              <a:ea typeface="+mn-ea"/>
              <a:cs typeface="+mn-cs"/>
            </a:rPr>
            <a:t>/</a:t>
          </a:r>
          <a:r>
            <a:rPr lang="es-CO" sz="1000" i="0">
              <a:solidFill>
                <a:schemeClr val="dk1"/>
              </a:solidFill>
              <a:effectLst/>
              <a:latin typeface="Cambria Math"/>
              <a:ea typeface="+mn-ea"/>
              <a:cs typeface="+mn-cs"/>
            </a:rPr>
            <a:t>𝑅</a:t>
          </a:r>
          <a:r>
            <a:rPr lang="es-CO" sz="1000" i="0">
              <a:solidFill>
                <a:schemeClr val="dk1"/>
              </a:solidFill>
              <a:effectLst/>
              <a:latin typeface="Cambria Math" panose="02040503050406030204" pitchFamily="18" charset="0"/>
              <a:ea typeface="+mn-ea"/>
              <a:cs typeface="+mn-cs"/>
            </a:rPr>
            <a:t>_</a:t>
          </a:r>
          <a:r>
            <a:rPr lang="es-CO" sz="1000" i="0">
              <a:solidFill>
                <a:schemeClr val="dk1"/>
              </a:solidFill>
              <a:effectLst/>
              <a:latin typeface="Cambria Math"/>
              <a:ea typeface="+mn-ea"/>
              <a:cs typeface="+mn-cs"/>
            </a:rPr>
            <a:t>𝑇</a:t>
          </a:r>
          <a:r>
            <a:rPr lang="es-CO" sz="1000" i="0">
              <a:solidFill>
                <a:schemeClr val="dk1"/>
              </a:solidFill>
              <a:effectLst/>
              <a:latin typeface="Cambria Math" panose="02040503050406030204" pitchFamily="18" charset="0"/>
              <a:ea typeface="+mn-ea"/>
              <a:cs typeface="+mn-cs"/>
            </a:rPr>
            <a:t> </a:t>
          </a:r>
          <a:r>
            <a:rPr lang="es-CO" sz="1000" i="0">
              <a:solidFill>
                <a:schemeClr val="dk1"/>
              </a:solidFill>
              <a:effectLst/>
              <a:latin typeface="Cambria Math"/>
              <a:ea typeface="+mn-ea"/>
              <a:cs typeface="+mn-cs"/>
            </a:rPr>
            <a:t>×100</a:t>
          </a:r>
          <a:endParaRPr lang="es-CO" sz="1000">
            <a:solidFill>
              <a:schemeClr val="dk1"/>
            </a:solidFill>
            <a:effectLst/>
            <a:latin typeface="+mn-lt"/>
            <a:ea typeface="+mn-ea"/>
            <a:cs typeface="+mn-cs"/>
          </a:endParaRPr>
        </a:p>
        <a:p>
          <a:r>
            <a:rPr lang="es-CO" sz="1000">
              <a:solidFill>
                <a:schemeClr val="dk1"/>
              </a:solidFill>
              <a:effectLst/>
              <a:latin typeface="+mn-lt"/>
              <a:ea typeface="+mn-ea"/>
              <a:cs typeface="+mn-cs"/>
            </a:rPr>
            <a:t>Donde:</a:t>
          </a:r>
        </a:p>
        <a:p>
          <a:r>
            <a:rPr lang="es-CO" sz="1000">
              <a:solidFill>
                <a:schemeClr val="dk1"/>
              </a:solidFill>
              <a:effectLst/>
              <a:latin typeface="+mn-lt"/>
              <a:ea typeface="+mn-ea"/>
              <a:cs typeface="+mn-cs"/>
            </a:rPr>
            <a:t>IDD:	Indicadores de destinación por desactivación de alta eficiencia, en porcentaje</a:t>
          </a:r>
        </a:p>
        <a:p>
          <a:r>
            <a:rPr lang="es-CO" sz="1000">
              <a:solidFill>
                <a:schemeClr val="dk1"/>
              </a:solidFill>
              <a:effectLst/>
              <a:latin typeface="+mn-lt"/>
              <a:ea typeface="+mn-ea"/>
              <a:cs typeface="+mn-cs"/>
            </a:rPr>
            <a:t>IDR:	Indicadores de destinación para reciclaje en porcentaje</a:t>
          </a:r>
        </a:p>
        <a:p>
          <a:r>
            <a:rPr lang="es-CO" sz="1000">
              <a:solidFill>
                <a:schemeClr val="dk1"/>
              </a:solidFill>
              <a:effectLst/>
              <a:latin typeface="+mn-lt"/>
              <a:ea typeface="+mn-ea"/>
              <a:cs typeface="+mn-cs"/>
            </a:rPr>
            <a:t>IDI:	Indicadores de destinación para incineración en porcentaje</a:t>
          </a:r>
        </a:p>
        <a:p>
          <a:r>
            <a:rPr lang="es-CO" sz="1000">
              <a:solidFill>
                <a:schemeClr val="dk1"/>
              </a:solidFill>
              <a:effectLst/>
              <a:latin typeface="+mn-lt"/>
              <a:ea typeface="+mn-ea"/>
              <a:cs typeface="+mn-cs"/>
            </a:rPr>
            <a:t>IDRS:	Indicadores de destinación para relleno sanitario en porcentaje</a:t>
          </a:r>
        </a:p>
        <a:p>
          <a:r>
            <a:rPr lang="es-CO" sz="1000">
              <a:solidFill>
                <a:schemeClr val="dk1"/>
              </a:solidFill>
              <a:effectLst/>
              <a:latin typeface="+mn-lt"/>
              <a:ea typeface="+mn-ea"/>
              <a:cs typeface="+mn-cs"/>
            </a:rPr>
            <a:t>IDOS:	Indicadores de destinación para otros sistemas de disposición final aceptada por la legislación en porcentaje</a:t>
          </a:r>
        </a:p>
        <a:p>
          <a:r>
            <a:rPr lang="es-CO" sz="1000">
              <a:solidFill>
                <a:schemeClr val="dk1"/>
              </a:solidFill>
              <a:effectLst/>
              <a:latin typeface="+mn-lt"/>
              <a:ea typeface="+mn-ea"/>
              <a:cs typeface="+mn-cs"/>
            </a:rPr>
            <a:t>R</a:t>
          </a:r>
          <a:r>
            <a:rPr lang="es-CO" sz="1000" baseline="-25000">
              <a:solidFill>
                <a:schemeClr val="dk1"/>
              </a:solidFill>
              <a:effectLst/>
              <a:latin typeface="+mn-lt"/>
              <a:ea typeface="+mn-ea"/>
              <a:cs typeface="+mn-cs"/>
            </a:rPr>
            <a:t>D</a:t>
          </a:r>
          <a:r>
            <a:rPr lang="es-CO" sz="1000">
              <a:solidFill>
                <a:schemeClr val="dk1"/>
              </a:solidFill>
              <a:effectLst/>
              <a:latin typeface="+mn-lt"/>
              <a:ea typeface="+mn-ea"/>
              <a:cs typeface="+mn-cs"/>
            </a:rPr>
            <a:t>:	Cantidad de residuos sometidos a desactivación en Kg / mes.</a:t>
          </a:r>
        </a:p>
        <a:p>
          <a:r>
            <a:rPr lang="es-CO" sz="1000">
              <a:solidFill>
                <a:schemeClr val="dk1"/>
              </a:solidFill>
              <a:effectLst/>
              <a:latin typeface="+mn-lt"/>
              <a:ea typeface="+mn-ea"/>
              <a:cs typeface="+mn-cs"/>
            </a:rPr>
            <a:t>R</a:t>
          </a:r>
          <a:r>
            <a:rPr lang="es-CO" sz="1000" baseline="-25000">
              <a:solidFill>
                <a:schemeClr val="dk1"/>
              </a:solidFill>
              <a:effectLst/>
              <a:latin typeface="+mn-lt"/>
              <a:ea typeface="+mn-ea"/>
              <a:cs typeface="+mn-cs"/>
            </a:rPr>
            <a:t>R</a:t>
          </a:r>
          <a:r>
            <a:rPr lang="es-CO" sz="1000">
              <a:solidFill>
                <a:schemeClr val="dk1"/>
              </a:solidFill>
              <a:effectLst/>
              <a:latin typeface="+mn-lt"/>
              <a:ea typeface="+mn-ea"/>
              <a:cs typeface="+mn-cs"/>
            </a:rPr>
            <a:t>:	Cantidad de residuos reciclados en Kg / mes.</a:t>
          </a:r>
        </a:p>
        <a:p>
          <a:r>
            <a:rPr lang="es-CO" sz="1000">
              <a:solidFill>
                <a:schemeClr val="dk1"/>
              </a:solidFill>
              <a:effectLst/>
              <a:latin typeface="+mn-lt"/>
              <a:ea typeface="+mn-ea"/>
              <a:cs typeface="+mn-cs"/>
            </a:rPr>
            <a:t>R</a:t>
          </a:r>
          <a:r>
            <a:rPr lang="es-CO" sz="1000" baseline="-25000">
              <a:solidFill>
                <a:schemeClr val="dk1"/>
              </a:solidFill>
              <a:effectLst/>
              <a:latin typeface="+mn-lt"/>
              <a:ea typeface="+mn-ea"/>
              <a:cs typeface="+mn-cs"/>
            </a:rPr>
            <a:t>I</a:t>
          </a:r>
          <a:r>
            <a:rPr lang="es-CO" sz="1000">
              <a:solidFill>
                <a:schemeClr val="dk1"/>
              </a:solidFill>
              <a:effectLst/>
              <a:latin typeface="+mn-lt"/>
              <a:ea typeface="+mn-ea"/>
              <a:cs typeface="+mn-cs"/>
            </a:rPr>
            <a:t>:	Cantidad de residuos incinerados en Kg / mes.</a:t>
          </a:r>
        </a:p>
        <a:p>
          <a:r>
            <a:rPr lang="es-CO" sz="1000">
              <a:solidFill>
                <a:schemeClr val="dk1"/>
              </a:solidFill>
              <a:effectLst/>
              <a:latin typeface="+mn-lt"/>
              <a:ea typeface="+mn-ea"/>
              <a:cs typeface="+mn-cs"/>
            </a:rPr>
            <a:t>R</a:t>
          </a:r>
          <a:r>
            <a:rPr lang="es-CO" sz="1000" baseline="-25000">
              <a:solidFill>
                <a:schemeClr val="dk1"/>
              </a:solidFill>
              <a:effectLst/>
              <a:latin typeface="+mn-lt"/>
              <a:ea typeface="+mn-ea"/>
              <a:cs typeface="+mn-cs"/>
            </a:rPr>
            <a:t>RS</a:t>
          </a:r>
          <a:r>
            <a:rPr lang="es-CO" sz="1000">
              <a:solidFill>
                <a:schemeClr val="dk1"/>
              </a:solidFill>
              <a:effectLst/>
              <a:latin typeface="+mn-lt"/>
              <a:ea typeface="+mn-ea"/>
              <a:cs typeface="+mn-cs"/>
            </a:rPr>
            <a:t>:	Cantidad de residuos dispuestos en relleno sanitario en Kg / mes.</a:t>
          </a:r>
        </a:p>
        <a:p>
          <a:r>
            <a:rPr lang="es-CO" sz="1000">
              <a:solidFill>
                <a:schemeClr val="dk1"/>
              </a:solidFill>
              <a:effectLst/>
              <a:latin typeface="+mn-lt"/>
              <a:ea typeface="+mn-ea"/>
              <a:cs typeface="+mn-cs"/>
            </a:rPr>
            <a:t>R</a:t>
          </a:r>
          <a:r>
            <a:rPr lang="es-CO" sz="1000" baseline="-25000">
              <a:solidFill>
                <a:schemeClr val="dk1"/>
              </a:solidFill>
              <a:effectLst/>
              <a:latin typeface="+mn-lt"/>
              <a:ea typeface="+mn-ea"/>
              <a:cs typeface="+mn-cs"/>
            </a:rPr>
            <a:t>OS</a:t>
          </a:r>
          <a:r>
            <a:rPr lang="es-CO" sz="1000">
              <a:solidFill>
                <a:schemeClr val="dk1"/>
              </a:solidFill>
              <a:effectLst/>
              <a:latin typeface="+mn-lt"/>
              <a:ea typeface="+mn-ea"/>
              <a:cs typeface="+mn-cs"/>
            </a:rPr>
            <a:t>:	Cantidad de residuos sometidos a otros sistemas de tratamiento y enviados a rellenos sanitarios en Kg / mes</a:t>
          </a:r>
        </a:p>
        <a:p>
          <a:r>
            <a:rPr lang="es-CO" sz="1000">
              <a:solidFill>
                <a:schemeClr val="dk1"/>
              </a:solidFill>
              <a:effectLst/>
              <a:latin typeface="+mn-lt"/>
              <a:ea typeface="+mn-ea"/>
              <a:cs typeface="+mn-cs"/>
            </a:rPr>
            <a:t>R</a:t>
          </a:r>
          <a:r>
            <a:rPr lang="es-CO" sz="1000" baseline="-25000">
              <a:solidFill>
                <a:schemeClr val="dk1"/>
              </a:solidFill>
              <a:effectLst/>
              <a:latin typeface="+mn-lt"/>
              <a:ea typeface="+mn-ea"/>
              <a:cs typeface="+mn-cs"/>
            </a:rPr>
            <a:t>T</a:t>
          </a:r>
          <a:r>
            <a:rPr lang="es-CO" sz="1000">
              <a:solidFill>
                <a:schemeClr val="dk1"/>
              </a:solidFill>
              <a:effectLst/>
              <a:latin typeface="+mn-lt"/>
              <a:ea typeface="+mn-ea"/>
              <a:cs typeface="+mn-cs"/>
            </a:rPr>
            <a:t>:	Cantidad total de residuos producidos por el generador en Kg / mes.</a:t>
          </a:r>
        </a:p>
        <a:p>
          <a:endParaRPr lang="es-CO" sz="1000"/>
        </a:p>
      </xdr:txBody>
    </xdr:sp>
    <xdr:clientData/>
  </xdr:twoCellAnchor>
  <xdr:twoCellAnchor>
    <xdr:from>
      <xdr:col>8</xdr:col>
      <xdr:colOff>80849</xdr:colOff>
      <xdr:row>42</xdr:row>
      <xdr:rowOff>17688</xdr:rowOff>
    </xdr:from>
    <xdr:to>
      <xdr:col>9</xdr:col>
      <xdr:colOff>594299</xdr:colOff>
      <xdr:row>57</xdr:row>
      <xdr:rowOff>16290</xdr:rowOff>
    </xdr:to>
    <xdr:sp macro="" textlink="">
      <xdr:nvSpPr>
        <xdr:cNvPr id="7" name="6 CuadroTexto">
          <a:extLst>
            <a:ext uri="{FF2B5EF4-FFF2-40B4-BE49-F238E27FC236}">
              <a16:creationId xmlns:a16="http://schemas.microsoft.com/office/drawing/2014/main" id="{00000000-0008-0000-0800-000007000000}"/>
            </a:ext>
          </a:extLst>
        </xdr:cNvPr>
        <xdr:cNvSpPr txBox="1"/>
      </xdr:nvSpPr>
      <xdr:spPr>
        <a:xfrm>
          <a:off x="11377499" y="9914163"/>
          <a:ext cx="4542525" cy="44563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2"/>
          <a:r>
            <a:rPr lang="es-CO" sz="1000" b="1" cap="all">
              <a:solidFill>
                <a:schemeClr val="dk1"/>
              </a:solidFill>
              <a:effectLst/>
              <a:latin typeface="+mn-lt"/>
              <a:ea typeface="+mn-ea"/>
              <a:cs typeface="+mn-cs"/>
            </a:rPr>
            <a:t>Indicador de capacitación</a:t>
          </a:r>
        </a:p>
        <a:p>
          <a:r>
            <a:rPr lang="es-CO" sz="1000">
              <a:solidFill>
                <a:schemeClr val="dk1"/>
              </a:solidFill>
              <a:effectLst/>
              <a:latin typeface="+mn-lt"/>
              <a:ea typeface="+mn-ea"/>
              <a:cs typeface="+mn-cs"/>
            </a:rPr>
            <a:t>Permite  hacer seguimiento al plan de capacitación:</a:t>
          </a:r>
        </a:p>
        <a:p>
          <a:pPr lvl="0"/>
          <a:r>
            <a:rPr lang="es-CO" sz="1000" b="1">
              <a:solidFill>
                <a:schemeClr val="dk1"/>
              </a:solidFill>
              <a:effectLst/>
              <a:latin typeface="+mn-lt"/>
              <a:ea typeface="+mn-ea"/>
              <a:cs typeface="+mn-cs"/>
            </a:rPr>
            <a:t>Jornadas de capacitación</a:t>
          </a:r>
          <a:endParaRPr lang="es-CO" sz="1000">
            <a:solidFill>
              <a:schemeClr val="dk1"/>
            </a:solidFill>
            <a:effectLst/>
            <a:latin typeface="+mn-lt"/>
            <a:ea typeface="+mn-ea"/>
            <a:cs typeface="+mn-cs"/>
          </a:endParaRPr>
        </a:p>
        <a:p>
          <a:r>
            <a:rPr lang="es-CO" sz="1000">
              <a:solidFill>
                <a:schemeClr val="dk1"/>
              </a:solidFill>
              <a:effectLst/>
              <a:latin typeface="+mn-lt"/>
              <a:ea typeface="+mn-ea"/>
              <a:cs typeface="+mn-cs"/>
            </a:rPr>
            <a:t>Es el porcentaje de capacitaciones realizadas.</a:t>
          </a:r>
        </a:p>
        <a:p>
          <a:r>
            <a:rPr lang="es-CO" sz="1000" i="0">
              <a:solidFill>
                <a:schemeClr val="dk1"/>
              </a:solidFill>
              <a:effectLst/>
              <a:latin typeface="Cambria Math"/>
              <a:ea typeface="+mn-ea"/>
              <a:cs typeface="+mn-cs"/>
            </a:rPr>
            <a:t>𝐶= </a:t>
          </a:r>
          <a:r>
            <a:rPr lang="es-CO" sz="1000" i="0">
              <a:solidFill>
                <a:schemeClr val="dk1"/>
              </a:solidFill>
              <a:effectLst/>
              <a:latin typeface="Cambria Math" panose="02040503050406030204" pitchFamily="18" charset="0"/>
              <a:ea typeface="+mn-ea"/>
              <a:cs typeface="+mn-cs"/>
            </a:rPr>
            <a:t> </a:t>
          </a:r>
          <a:r>
            <a:rPr lang="es-CO" sz="1000" i="0">
              <a:solidFill>
                <a:schemeClr val="dk1"/>
              </a:solidFill>
              <a:effectLst/>
              <a:latin typeface="Cambria Math"/>
              <a:ea typeface="+mn-ea"/>
              <a:cs typeface="+mn-cs"/>
            </a:rPr>
            <a:t>𝐶</a:t>
          </a:r>
          <a:r>
            <a:rPr lang="es-CO" sz="1000" i="0">
              <a:solidFill>
                <a:schemeClr val="dk1"/>
              </a:solidFill>
              <a:effectLst/>
              <a:latin typeface="Cambria Math" panose="02040503050406030204" pitchFamily="18" charset="0"/>
              <a:ea typeface="+mn-ea"/>
              <a:cs typeface="+mn-cs"/>
            </a:rPr>
            <a:t>_</a:t>
          </a:r>
          <a:r>
            <a:rPr lang="es-CO" sz="1000" i="0">
              <a:solidFill>
                <a:schemeClr val="dk1"/>
              </a:solidFill>
              <a:effectLst/>
              <a:latin typeface="Cambria Math"/>
              <a:ea typeface="+mn-ea"/>
              <a:cs typeface="+mn-cs"/>
            </a:rPr>
            <a:t>𝑅</a:t>
          </a:r>
          <a:r>
            <a:rPr lang="es-CO" sz="1000" i="0">
              <a:solidFill>
                <a:schemeClr val="dk1"/>
              </a:solidFill>
              <a:effectLst/>
              <a:latin typeface="Cambria Math" panose="02040503050406030204" pitchFamily="18" charset="0"/>
              <a:ea typeface="+mn-ea"/>
              <a:cs typeface="+mn-cs"/>
            </a:rPr>
            <a:t>/</a:t>
          </a:r>
          <a:r>
            <a:rPr lang="es-CO" sz="1000" i="0">
              <a:solidFill>
                <a:schemeClr val="dk1"/>
              </a:solidFill>
              <a:effectLst/>
              <a:latin typeface="Cambria Math"/>
              <a:ea typeface="+mn-ea"/>
              <a:cs typeface="+mn-cs"/>
            </a:rPr>
            <a:t>𝐶</a:t>
          </a:r>
          <a:r>
            <a:rPr lang="es-CO" sz="1000" i="0">
              <a:solidFill>
                <a:schemeClr val="dk1"/>
              </a:solidFill>
              <a:effectLst/>
              <a:latin typeface="Cambria Math" panose="02040503050406030204" pitchFamily="18" charset="0"/>
              <a:ea typeface="+mn-ea"/>
              <a:cs typeface="+mn-cs"/>
            </a:rPr>
            <a:t>_</a:t>
          </a:r>
          <a:r>
            <a:rPr lang="es-CO" sz="1000" i="0">
              <a:solidFill>
                <a:schemeClr val="dk1"/>
              </a:solidFill>
              <a:effectLst/>
              <a:latin typeface="Cambria Math"/>
              <a:ea typeface="+mn-ea"/>
              <a:cs typeface="+mn-cs"/>
            </a:rPr>
            <a:t>𝑃</a:t>
          </a:r>
          <a:r>
            <a:rPr lang="es-CO" sz="1000" i="0">
              <a:solidFill>
                <a:schemeClr val="dk1"/>
              </a:solidFill>
              <a:effectLst/>
              <a:latin typeface="Cambria Math" panose="02040503050406030204" pitchFamily="18" charset="0"/>
              <a:ea typeface="+mn-ea"/>
              <a:cs typeface="+mn-cs"/>
            </a:rPr>
            <a:t> </a:t>
          </a:r>
          <a:r>
            <a:rPr lang="es-CO" sz="1000" i="0">
              <a:solidFill>
                <a:schemeClr val="dk1"/>
              </a:solidFill>
              <a:effectLst/>
              <a:latin typeface="Cambria Math"/>
              <a:ea typeface="+mn-ea"/>
              <a:cs typeface="+mn-cs"/>
            </a:rPr>
            <a:t>×100</a:t>
          </a:r>
          <a:endParaRPr lang="es-CO" sz="1000">
            <a:solidFill>
              <a:schemeClr val="dk1"/>
            </a:solidFill>
            <a:effectLst/>
            <a:latin typeface="+mn-lt"/>
            <a:ea typeface="+mn-ea"/>
            <a:cs typeface="+mn-cs"/>
          </a:endParaRPr>
        </a:p>
        <a:p>
          <a:r>
            <a:rPr lang="es-CO" sz="1000">
              <a:solidFill>
                <a:schemeClr val="dk1"/>
              </a:solidFill>
              <a:effectLst/>
              <a:latin typeface="+mn-lt"/>
              <a:ea typeface="+mn-ea"/>
              <a:cs typeface="+mn-cs"/>
            </a:rPr>
            <a:t>Donde:</a:t>
          </a:r>
        </a:p>
        <a:p>
          <a:r>
            <a:rPr lang="es-CO" sz="1000">
              <a:solidFill>
                <a:schemeClr val="dk1"/>
              </a:solidFill>
              <a:effectLst/>
              <a:latin typeface="+mn-lt"/>
              <a:ea typeface="+mn-ea"/>
              <a:cs typeface="+mn-cs"/>
            </a:rPr>
            <a:t>C:	Indicador de capacitación, en porcentaje</a:t>
          </a:r>
        </a:p>
        <a:p>
          <a:r>
            <a:rPr lang="es-CO" sz="1000">
              <a:solidFill>
                <a:schemeClr val="dk1"/>
              </a:solidFill>
              <a:effectLst/>
              <a:latin typeface="+mn-lt"/>
              <a:ea typeface="+mn-ea"/>
              <a:cs typeface="+mn-cs"/>
            </a:rPr>
            <a:t>C</a:t>
          </a:r>
          <a:r>
            <a:rPr lang="es-CO" sz="1000" baseline="-25000">
              <a:solidFill>
                <a:schemeClr val="dk1"/>
              </a:solidFill>
              <a:effectLst/>
              <a:latin typeface="+mn-lt"/>
              <a:ea typeface="+mn-ea"/>
              <a:cs typeface="+mn-cs"/>
            </a:rPr>
            <a:t>R</a:t>
          </a:r>
          <a:r>
            <a:rPr lang="es-CO" sz="1000">
              <a:solidFill>
                <a:schemeClr val="dk1"/>
              </a:solidFill>
              <a:effectLst/>
              <a:latin typeface="+mn-lt"/>
              <a:ea typeface="+mn-ea"/>
              <a:cs typeface="+mn-cs"/>
            </a:rPr>
            <a:t>:	Jornadas de capacitación realizadas</a:t>
          </a:r>
        </a:p>
        <a:p>
          <a:r>
            <a:rPr lang="es-CO" sz="1000">
              <a:solidFill>
                <a:schemeClr val="dk1"/>
              </a:solidFill>
              <a:effectLst/>
              <a:latin typeface="+mn-lt"/>
              <a:ea typeface="+mn-ea"/>
              <a:cs typeface="+mn-cs"/>
            </a:rPr>
            <a:t>C</a:t>
          </a:r>
          <a:r>
            <a:rPr lang="es-CO" sz="1000" baseline="-25000">
              <a:solidFill>
                <a:schemeClr val="dk1"/>
              </a:solidFill>
              <a:effectLst/>
              <a:latin typeface="+mn-lt"/>
              <a:ea typeface="+mn-ea"/>
              <a:cs typeface="+mn-cs"/>
            </a:rPr>
            <a:t>P</a:t>
          </a:r>
          <a:r>
            <a:rPr lang="es-CO" sz="1000">
              <a:solidFill>
                <a:schemeClr val="dk1"/>
              </a:solidFill>
              <a:effectLst/>
              <a:latin typeface="+mn-lt"/>
              <a:ea typeface="+mn-ea"/>
              <a:cs typeface="+mn-cs"/>
            </a:rPr>
            <a:t>:	Jornadas de capacitación programadas</a:t>
          </a:r>
        </a:p>
        <a:p>
          <a:pPr lvl="0"/>
          <a:r>
            <a:rPr lang="es-CO" sz="1000" b="1">
              <a:solidFill>
                <a:schemeClr val="dk1"/>
              </a:solidFill>
              <a:effectLst/>
              <a:latin typeface="+mn-lt"/>
              <a:ea typeface="+mn-ea"/>
              <a:cs typeface="+mn-cs"/>
            </a:rPr>
            <a:t>Personas capacitadas</a:t>
          </a:r>
          <a:endParaRPr lang="es-CO" sz="1000">
            <a:solidFill>
              <a:schemeClr val="dk1"/>
            </a:solidFill>
            <a:effectLst/>
            <a:latin typeface="+mn-lt"/>
            <a:ea typeface="+mn-ea"/>
            <a:cs typeface="+mn-cs"/>
          </a:endParaRPr>
        </a:p>
        <a:p>
          <a:r>
            <a:rPr lang="es-CO" sz="1000">
              <a:solidFill>
                <a:schemeClr val="dk1"/>
              </a:solidFill>
              <a:effectLst/>
              <a:latin typeface="+mn-lt"/>
              <a:ea typeface="+mn-ea"/>
              <a:cs typeface="+mn-cs"/>
            </a:rPr>
            <a:t>Es el porcentaje de personas del generados capacitadas realizadas.</a:t>
          </a:r>
        </a:p>
        <a:p>
          <a:r>
            <a:rPr lang="es-CO" sz="1000" i="0">
              <a:solidFill>
                <a:schemeClr val="dk1"/>
              </a:solidFill>
              <a:effectLst/>
              <a:latin typeface="Cambria Math"/>
              <a:ea typeface="+mn-ea"/>
              <a:cs typeface="+mn-cs"/>
            </a:rPr>
            <a:t>𝑃𝐶= </a:t>
          </a:r>
          <a:r>
            <a:rPr lang="es-CO" sz="1000" i="0">
              <a:solidFill>
                <a:schemeClr val="dk1"/>
              </a:solidFill>
              <a:effectLst/>
              <a:latin typeface="Cambria Math" panose="02040503050406030204" pitchFamily="18" charset="0"/>
              <a:ea typeface="+mn-ea"/>
              <a:cs typeface="+mn-cs"/>
            </a:rPr>
            <a:t> </a:t>
          </a:r>
          <a:r>
            <a:rPr lang="es-CO" sz="1000" i="0">
              <a:solidFill>
                <a:schemeClr val="dk1"/>
              </a:solidFill>
              <a:effectLst/>
              <a:latin typeface="Cambria Math"/>
              <a:ea typeface="+mn-ea"/>
              <a:cs typeface="+mn-cs"/>
            </a:rPr>
            <a:t>𝑃</a:t>
          </a:r>
          <a:r>
            <a:rPr lang="es-CO" sz="1000" i="0">
              <a:solidFill>
                <a:schemeClr val="dk1"/>
              </a:solidFill>
              <a:effectLst/>
              <a:latin typeface="Cambria Math" panose="02040503050406030204" pitchFamily="18" charset="0"/>
              <a:ea typeface="+mn-ea"/>
              <a:cs typeface="+mn-cs"/>
            </a:rPr>
            <a:t>_</a:t>
          </a:r>
          <a:r>
            <a:rPr lang="es-CO" sz="1000" i="0">
              <a:solidFill>
                <a:schemeClr val="dk1"/>
              </a:solidFill>
              <a:effectLst/>
              <a:latin typeface="Cambria Math"/>
              <a:ea typeface="+mn-ea"/>
              <a:cs typeface="+mn-cs"/>
            </a:rPr>
            <a:t>𝐸</a:t>
          </a:r>
          <a:r>
            <a:rPr lang="es-CO" sz="1000" i="0">
              <a:solidFill>
                <a:schemeClr val="dk1"/>
              </a:solidFill>
              <a:effectLst/>
              <a:latin typeface="Cambria Math" panose="02040503050406030204" pitchFamily="18" charset="0"/>
              <a:ea typeface="+mn-ea"/>
              <a:cs typeface="+mn-cs"/>
            </a:rPr>
            <a:t>/</a:t>
          </a:r>
          <a:r>
            <a:rPr lang="es-CO" sz="1000" i="0">
              <a:solidFill>
                <a:schemeClr val="dk1"/>
              </a:solidFill>
              <a:effectLst/>
              <a:latin typeface="Cambria Math"/>
              <a:ea typeface="+mn-ea"/>
              <a:cs typeface="+mn-cs"/>
            </a:rPr>
            <a:t>𝑃</a:t>
          </a:r>
          <a:r>
            <a:rPr lang="es-CO" sz="1000" i="0">
              <a:solidFill>
                <a:schemeClr val="dk1"/>
              </a:solidFill>
              <a:effectLst/>
              <a:latin typeface="Cambria Math" panose="02040503050406030204" pitchFamily="18" charset="0"/>
              <a:ea typeface="+mn-ea"/>
              <a:cs typeface="+mn-cs"/>
            </a:rPr>
            <a:t>_</a:t>
          </a:r>
          <a:r>
            <a:rPr lang="es-CO" sz="1000" i="0">
              <a:solidFill>
                <a:schemeClr val="dk1"/>
              </a:solidFill>
              <a:effectLst/>
              <a:latin typeface="Cambria Math"/>
              <a:ea typeface="+mn-ea"/>
              <a:cs typeface="+mn-cs"/>
            </a:rPr>
            <a:t>𝑇</a:t>
          </a:r>
          <a:r>
            <a:rPr lang="es-CO" sz="1000" i="0">
              <a:solidFill>
                <a:schemeClr val="dk1"/>
              </a:solidFill>
              <a:effectLst/>
              <a:latin typeface="Cambria Math" panose="02040503050406030204" pitchFamily="18" charset="0"/>
              <a:ea typeface="+mn-ea"/>
              <a:cs typeface="+mn-cs"/>
            </a:rPr>
            <a:t> </a:t>
          </a:r>
          <a:r>
            <a:rPr lang="es-CO" sz="1000" i="0">
              <a:solidFill>
                <a:schemeClr val="dk1"/>
              </a:solidFill>
              <a:effectLst/>
              <a:latin typeface="Cambria Math"/>
              <a:ea typeface="+mn-ea"/>
              <a:cs typeface="+mn-cs"/>
            </a:rPr>
            <a:t>×100</a:t>
          </a:r>
          <a:endParaRPr lang="es-CO" sz="1000">
            <a:solidFill>
              <a:schemeClr val="dk1"/>
            </a:solidFill>
            <a:effectLst/>
            <a:latin typeface="+mn-lt"/>
            <a:ea typeface="+mn-ea"/>
            <a:cs typeface="+mn-cs"/>
          </a:endParaRPr>
        </a:p>
        <a:p>
          <a:r>
            <a:rPr lang="es-CO" sz="1000">
              <a:solidFill>
                <a:schemeClr val="dk1"/>
              </a:solidFill>
              <a:effectLst/>
              <a:latin typeface="+mn-lt"/>
              <a:ea typeface="+mn-ea"/>
              <a:cs typeface="+mn-cs"/>
            </a:rPr>
            <a:t>Donde:</a:t>
          </a:r>
        </a:p>
        <a:p>
          <a:r>
            <a:rPr lang="es-CO" sz="1000">
              <a:solidFill>
                <a:schemeClr val="dk1"/>
              </a:solidFill>
              <a:effectLst/>
              <a:latin typeface="+mn-lt"/>
              <a:ea typeface="+mn-ea"/>
              <a:cs typeface="+mn-cs"/>
            </a:rPr>
            <a:t>P</a:t>
          </a:r>
          <a:r>
            <a:rPr lang="es-CO" sz="1000" baseline="-25000">
              <a:solidFill>
                <a:schemeClr val="dk1"/>
              </a:solidFill>
              <a:effectLst/>
              <a:latin typeface="+mn-lt"/>
              <a:ea typeface="+mn-ea"/>
              <a:cs typeface="+mn-cs"/>
            </a:rPr>
            <a:t>C</a:t>
          </a:r>
          <a:r>
            <a:rPr lang="es-CO" sz="1000">
              <a:solidFill>
                <a:schemeClr val="dk1"/>
              </a:solidFill>
              <a:effectLst/>
              <a:latin typeface="+mn-lt"/>
              <a:ea typeface="+mn-ea"/>
              <a:cs typeface="+mn-cs"/>
            </a:rPr>
            <a:t>:	Personas capacitadas, en porcentaje</a:t>
          </a:r>
        </a:p>
        <a:p>
          <a:r>
            <a:rPr lang="es-CO" sz="1000">
              <a:solidFill>
                <a:schemeClr val="dk1"/>
              </a:solidFill>
              <a:effectLst/>
              <a:latin typeface="+mn-lt"/>
              <a:ea typeface="+mn-ea"/>
              <a:cs typeface="+mn-cs"/>
            </a:rPr>
            <a:t>P</a:t>
          </a:r>
          <a:r>
            <a:rPr lang="es-CO" sz="1000" baseline="-25000">
              <a:solidFill>
                <a:schemeClr val="dk1"/>
              </a:solidFill>
              <a:effectLst/>
              <a:latin typeface="+mn-lt"/>
              <a:ea typeface="+mn-ea"/>
              <a:cs typeface="+mn-cs"/>
            </a:rPr>
            <a:t>E</a:t>
          </a:r>
          <a:r>
            <a:rPr lang="es-CO" sz="1000">
              <a:solidFill>
                <a:schemeClr val="dk1"/>
              </a:solidFill>
              <a:effectLst/>
              <a:latin typeface="+mn-lt"/>
              <a:ea typeface="+mn-ea"/>
              <a:cs typeface="+mn-cs"/>
            </a:rPr>
            <a:t>:	Número de personas entrenadas</a:t>
          </a:r>
        </a:p>
        <a:p>
          <a:r>
            <a:rPr lang="es-CO" sz="1000">
              <a:solidFill>
                <a:schemeClr val="dk1"/>
              </a:solidFill>
              <a:effectLst/>
              <a:latin typeface="+mn-lt"/>
              <a:ea typeface="+mn-ea"/>
              <a:cs typeface="+mn-cs"/>
            </a:rPr>
            <a:t>P</a:t>
          </a:r>
          <a:r>
            <a:rPr lang="es-CO" sz="1000" baseline="-25000">
              <a:solidFill>
                <a:schemeClr val="dk1"/>
              </a:solidFill>
              <a:effectLst/>
              <a:latin typeface="+mn-lt"/>
              <a:ea typeface="+mn-ea"/>
              <a:cs typeface="+mn-cs"/>
            </a:rPr>
            <a:t>T</a:t>
          </a:r>
          <a:r>
            <a:rPr lang="es-CO" sz="1000">
              <a:solidFill>
                <a:schemeClr val="dk1"/>
              </a:solidFill>
              <a:effectLst/>
              <a:latin typeface="+mn-lt"/>
              <a:ea typeface="+mn-ea"/>
              <a:cs typeface="+mn-cs"/>
            </a:rPr>
            <a:t>:	Número total de personas de la entidad</a:t>
          </a:r>
          <a:endParaRPr lang="es-CO" sz="900"/>
        </a:p>
      </xdr:txBody>
    </xdr:sp>
    <xdr:clientData/>
  </xdr:twoCellAnchor>
  <xdr:twoCellAnchor>
    <xdr:from>
      <xdr:col>8</xdr:col>
      <xdr:colOff>81492</xdr:colOff>
      <xdr:row>57</xdr:row>
      <xdr:rowOff>111125</xdr:rowOff>
    </xdr:from>
    <xdr:to>
      <xdr:col>9</xdr:col>
      <xdr:colOff>185367</xdr:colOff>
      <xdr:row>65</xdr:row>
      <xdr:rowOff>261560</xdr:rowOff>
    </xdr:to>
    <xdr:sp macro="" textlink="">
      <xdr:nvSpPr>
        <xdr:cNvPr id="9" name="8 CuadroTexto">
          <a:extLst>
            <a:ext uri="{FF2B5EF4-FFF2-40B4-BE49-F238E27FC236}">
              <a16:creationId xmlns:a16="http://schemas.microsoft.com/office/drawing/2014/main" id="{00000000-0008-0000-0800-000009000000}"/>
            </a:ext>
          </a:extLst>
        </xdr:cNvPr>
        <xdr:cNvSpPr txBox="1"/>
      </xdr:nvSpPr>
      <xdr:spPr>
        <a:xfrm>
          <a:off x="10949517" y="14560550"/>
          <a:ext cx="4132950" cy="33222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2"/>
          <a:r>
            <a:rPr lang="es-CO" sz="1000" b="1" cap="all">
              <a:solidFill>
                <a:schemeClr val="dk1"/>
              </a:solidFill>
              <a:effectLst/>
              <a:latin typeface="+mn-lt"/>
              <a:ea typeface="+mn-ea"/>
              <a:cs typeface="+mn-cs"/>
            </a:rPr>
            <a:t>IndicadorES de COSTO beneficios</a:t>
          </a:r>
        </a:p>
        <a:p>
          <a:r>
            <a:rPr lang="es-MX" sz="1000">
              <a:solidFill>
                <a:schemeClr val="dk1"/>
              </a:solidFill>
              <a:effectLst/>
              <a:latin typeface="+mn-lt"/>
              <a:ea typeface="+mn-ea"/>
              <a:cs typeface="+mn-cs"/>
            </a:rPr>
            <a:t>Cuantifica  los costos</a:t>
          </a:r>
          <a:r>
            <a:rPr lang="es-MX" sz="1000" baseline="0">
              <a:solidFill>
                <a:schemeClr val="dk1"/>
              </a:solidFill>
              <a:effectLst/>
              <a:latin typeface="+mn-lt"/>
              <a:ea typeface="+mn-ea"/>
              <a:cs typeface="+mn-cs"/>
            </a:rPr>
            <a:t> por manejo de residuos no pelligrosos y peligrosos, así como </a:t>
          </a:r>
          <a:r>
            <a:rPr lang="es-MX" sz="1000">
              <a:solidFill>
                <a:schemeClr val="dk1"/>
              </a:solidFill>
              <a:effectLst/>
              <a:latin typeface="+mn-lt"/>
              <a:ea typeface="+mn-ea"/>
              <a:cs typeface="+mn-cs"/>
            </a:rPr>
            <a:t>los beneficios obtenidos económicamente por el aprovechamiento y gestión integral de residuos, tales como ingresos por reciclaje, reducción de costos por tratamiento al minimizar la cantidad de residuos peligrosos por una correcta segregación, etc.</a:t>
          </a:r>
          <a:endParaRPr lang="es-CO" sz="1000">
            <a:solidFill>
              <a:schemeClr val="dk1"/>
            </a:solidFill>
            <a:effectLst/>
            <a:latin typeface="+mn-lt"/>
            <a:ea typeface="+mn-ea"/>
            <a:cs typeface="+mn-cs"/>
          </a:endParaRPr>
        </a:p>
        <a:p>
          <a:r>
            <a:rPr lang="es-CO" sz="1000" b="1">
              <a:solidFill>
                <a:schemeClr val="dk1"/>
              </a:solidFill>
              <a:effectLst/>
              <a:latin typeface="+mn-lt"/>
              <a:ea typeface="+mn-ea"/>
              <a:cs typeface="+mn-cs"/>
            </a:rPr>
            <a:t>Costo por manejo de residuos no peligrosos</a:t>
          </a:r>
          <a:endParaRPr lang="es-CO" sz="1000">
            <a:solidFill>
              <a:schemeClr val="dk1"/>
            </a:solidFill>
            <a:effectLst/>
            <a:latin typeface="+mn-lt"/>
            <a:ea typeface="+mn-ea"/>
            <a:cs typeface="+mn-cs"/>
          </a:endParaRPr>
        </a:p>
        <a:p>
          <a:r>
            <a:rPr lang="es-CO" sz="1000">
              <a:solidFill>
                <a:schemeClr val="dk1"/>
              </a:solidFill>
              <a:effectLst/>
              <a:latin typeface="+mn-lt"/>
              <a:ea typeface="+mn-ea"/>
              <a:cs typeface="+mn-cs"/>
            </a:rPr>
            <a:t>Mide el costo económico mensual y anual por manejo de residuos no peligrosos.</a:t>
          </a:r>
        </a:p>
        <a:p>
          <a:pPr lvl="0"/>
          <a:r>
            <a:rPr lang="es-CO" sz="1000" b="1">
              <a:solidFill>
                <a:schemeClr val="dk1"/>
              </a:solidFill>
              <a:effectLst/>
              <a:latin typeface="+mn-lt"/>
              <a:ea typeface="+mn-ea"/>
              <a:cs typeface="+mn-cs"/>
            </a:rPr>
            <a:t>Costo por manejo de residuos peligrosos</a:t>
          </a:r>
          <a:endParaRPr lang="es-CO" sz="1000">
            <a:solidFill>
              <a:schemeClr val="dk1"/>
            </a:solidFill>
            <a:effectLst/>
            <a:latin typeface="+mn-lt"/>
            <a:ea typeface="+mn-ea"/>
            <a:cs typeface="+mn-cs"/>
          </a:endParaRPr>
        </a:p>
        <a:p>
          <a:r>
            <a:rPr lang="es-CO" sz="1000">
              <a:solidFill>
                <a:schemeClr val="dk1"/>
              </a:solidFill>
              <a:effectLst/>
              <a:latin typeface="+mn-lt"/>
              <a:ea typeface="+mn-ea"/>
              <a:cs typeface="+mn-cs"/>
            </a:rPr>
            <a:t>Mide el costo económico mensual y anual por manejo de residuos peligrosos.</a:t>
          </a:r>
        </a:p>
        <a:p>
          <a:pPr lvl="0"/>
          <a:r>
            <a:rPr lang="es-CO" sz="1000" b="1">
              <a:solidFill>
                <a:schemeClr val="dk1"/>
              </a:solidFill>
              <a:effectLst/>
              <a:latin typeface="+mn-lt"/>
              <a:ea typeface="+mn-ea"/>
              <a:cs typeface="+mn-cs"/>
            </a:rPr>
            <a:t>Beneficio por aprovechamiento de residuos</a:t>
          </a:r>
          <a:endParaRPr lang="es-CO" sz="1000">
            <a:solidFill>
              <a:schemeClr val="dk1"/>
            </a:solidFill>
            <a:effectLst/>
            <a:latin typeface="+mn-lt"/>
            <a:ea typeface="+mn-ea"/>
            <a:cs typeface="+mn-cs"/>
          </a:endParaRPr>
        </a:p>
        <a:p>
          <a:r>
            <a:rPr lang="es-CO" sz="1000">
              <a:solidFill>
                <a:schemeClr val="dk1"/>
              </a:solidFill>
              <a:effectLst/>
              <a:latin typeface="+mn-lt"/>
              <a:ea typeface="+mn-ea"/>
              <a:cs typeface="+mn-cs"/>
            </a:rPr>
            <a:t>Mide el beneficio económico mensual y anual por aprovechamiento de residuos</a:t>
          </a:r>
        </a:p>
        <a:p>
          <a:pPr lvl="0"/>
          <a:r>
            <a:rPr lang="es-CO" sz="1000" b="1">
              <a:solidFill>
                <a:schemeClr val="dk1"/>
              </a:solidFill>
              <a:effectLst/>
              <a:latin typeface="+mn-lt"/>
              <a:ea typeface="+mn-ea"/>
              <a:cs typeface="+mn-cs"/>
            </a:rPr>
            <a:t>Beneficio por reducción de costos por tratamiento</a:t>
          </a:r>
          <a:endParaRPr lang="es-CO" sz="1000">
            <a:solidFill>
              <a:schemeClr val="dk1"/>
            </a:solidFill>
            <a:effectLst/>
            <a:latin typeface="+mn-lt"/>
            <a:ea typeface="+mn-ea"/>
            <a:cs typeface="+mn-cs"/>
          </a:endParaRPr>
        </a:p>
        <a:p>
          <a:r>
            <a:rPr lang="es-CO" sz="1000">
              <a:solidFill>
                <a:schemeClr val="dk1"/>
              </a:solidFill>
              <a:effectLst/>
              <a:latin typeface="+mn-lt"/>
              <a:ea typeface="+mn-ea"/>
              <a:cs typeface="+mn-cs"/>
            </a:rPr>
            <a:t>Mide el beneficio económico mensual y anual por reducción de costos por tratamiento.</a:t>
          </a:r>
          <a:endParaRPr lang="es-CO" sz="900"/>
        </a:p>
      </xdr:txBody>
    </xdr:sp>
    <xdr:clientData/>
  </xdr:twoCellAnchor>
  <xdr:twoCellAnchor>
    <xdr:from>
      <xdr:col>8</xdr:col>
      <xdr:colOff>86253</xdr:colOff>
      <xdr:row>67</xdr:row>
      <xdr:rowOff>33224</xdr:rowOff>
    </xdr:from>
    <xdr:to>
      <xdr:col>9</xdr:col>
      <xdr:colOff>161553</xdr:colOff>
      <xdr:row>104</xdr:row>
      <xdr:rowOff>155198</xdr:rowOff>
    </xdr:to>
    <xdr:sp macro="" textlink="">
      <xdr:nvSpPr>
        <xdr:cNvPr id="10" name="9 CuadroTexto">
          <a:extLst>
            <a:ext uri="{FF2B5EF4-FFF2-40B4-BE49-F238E27FC236}">
              <a16:creationId xmlns:a16="http://schemas.microsoft.com/office/drawing/2014/main" id="{00000000-0008-0000-0800-00000A000000}"/>
            </a:ext>
          </a:extLst>
        </xdr:cNvPr>
        <xdr:cNvSpPr txBox="1"/>
      </xdr:nvSpPr>
      <xdr:spPr>
        <a:xfrm>
          <a:off x="10954278" y="18159299"/>
          <a:ext cx="4104375" cy="75514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2"/>
          <a:r>
            <a:rPr lang="es-CO" sz="900" b="1" cap="all">
              <a:solidFill>
                <a:schemeClr val="dk1"/>
              </a:solidFill>
              <a:effectLst/>
              <a:latin typeface="+mn-lt"/>
              <a:ea typeface="+mn-ea"/>
              <a:cs typeface="+mn-cs"/>
            </a:rPr>
            <a:t>Indicadores Estadísticos de Accidentalidad</a:t>
          </a:r>
        </a:p>
        <a:p>
          <a:r>
            <a:rPr lang="es-CO" sz="900">
              <a:solidFill>
                <a:schemeClr val="dk1"/>
              </a:solidFill>
              <a:effectLst/>
              <a:latin typeface="+mn-lt"/>
              <a:ea typeface="+mn-ea"/>
              <a:cs typeface="+mn-cs"/>
            </a:rPr>
            <a:t>Estos indicadores se calculan tanto para accidentalidad e incapacidades en general, como para las relacionadas exclusivamente con la gestión de residuos generados en la atención en salud y otras actividades. </a:t>
          </a:r>
        </a:p>
        <a:p>
          <a:r>
            <a:rPr lang="es-CO" sz="900" b="1">
              <a:solidFill>
                <a:schemeClr val="dk1"/>
              </a:solidFill>
              <a:effectLst/>
              <a:latin typeface="+mn-lt"/>
              <a:ea typeface="+mn-ea"/>
              <a:cs typeface="+mn-cs"/>
            </a:rPr>
            <a:t>Indicador de frecuencia</a:t>
          </a:r>
          <a:endParaRPr lang="es-CO" sz="900">
            <a:solidFill>
              <a:schemeClr val="dk1"/>
            </a:solidFill>
            <a:effectLst/>
            <a:latin typeface="+mn-lt"/>
            <a:ea typeface="+mn-ea"/>
            <a:cs typeface="+mn-cs"/>
          </a:endParaRPr>
        </a:p>
        <a:p>
          <a:r>
            <a:rPr lang="es-CO" sz="900">
              <a:solidFill>
                <a:schemeClr val="dk1"/>
              </a:solidFill>
              <a:effectLst/>
              <a:latin typeface="+mn-lt"/>
              <a:ea typeface="+mn-ea"/>
              <a:cs typeface="+mn-cs"/>
            </a:rPr>
            <a:t>Es el número total de accidentes por cada 100 trabajadores días totales, así como los relacionados exclusivamente con la gestión de residuos generados en la atención en salud y otras actividades. Este índice lo deben calcular los generadores y los prestadores de servicios.</a:t>
          </a:r>
        </a:p>
        <a:p>
          <a:r>
            <a:rPr lang="es-CO" sz="900" i="0">
              <a:solidFill>
                <a:schemeClr val="dk1"/>
              </a:solidFill>
              <a:effectLst/>
              <a:latin typeface="Cambria Math"/>
              <a:ea typeface="+mn-ea"/>
              <a:cs typeface="+mn-cs"/>
            </a:rPr>
            <a:t>𝐼𝐹=  𝐴</a:t>
          </a:r>
          <a:r>
            <a:rPr lang="es-CO" sz="900" i="0">
              <a:solidFill>
                <a:schemeClr val="dk1"/>
              </a:solidFill>
              <a:effectLst/>
              <a:latin typeface="Cambria Math" panose="02040503050406030204" pitchFamily="18" charset="0"/>
              <a:ea typeface="+mn-ea"/>
              <a:cs typeface="+mn-cs"/>
            </a:rPr>
            <a:t>/</a:t>
          </a:r>
          <a:r>
            <a:rPr lang="es-CO" sz="900" i="0">
              <a:solidFill>
                <a:schemeClr val="dk1"/>
              </a:solidFill>
              <a:effectLst/>
              <a:latin typeface="Cambria Math"/>
              <a:ea typeface="+mn-ea"/>
              <a:cs typeface="+mn-cs"/>
            </a:rPr>
            <a:t>𝐻×100</a:t>
          </a:r>
          <a:endParaRPr lang="es-CO" sz="900">
            <a:solidFill>
              <a:schemeClr val="dk1"/>
            </a:solidFill>
            <a:effectLst/>
            <a:latin typeface="+mn-lt"/>
            <a:ea typeface="+mn-ea"/>
            <a:cs typeface="+mn-cs"/>
          </a:endParaRPr>
        </a:p>
        <a:p>
          <a:r>
            <a:rPr lang="es-CO" sz="900">
              <a:solidFill>
                <a:schemeClr val="dk1"/>
              </a:solidFill>
              <a:effectLst/>
              <a:latin typeface="+mn-lt"/>
              <a:ea typeface="+mn-ea"/>
              <a:cs typeface="+mn-cs"/>
            </a:rPr>
            <a:t>IF:	Indicador de frecuencia, en porcentaje</a:t>
          </a:r>
        </a:p>
        <a:p>
          <a:r>
            <a:rPr lang="es-CO" sz="900">
              <a:solidFill>
                <a:schemeClr val="dk1"/>
              </a:solidFill>
              <a:effectLst/>
              <a:latin typeface="+mn-lt"/>
              <a:ea typeface="+mn-ea"/>
              <a:cs typeface="+mn-cs"/>
            </a:rPr>
            <a:t>A:	Número total accidentes mes, así como los relacionados por la gestión de residuos generados en la atención en salud y otras 	actividades.</a:t>
          </a:r>
        </a:p>
        <a:p>
          <a:r>
            <a:rPr lang="es-CO" sz="900">
              <a:solidFill>
                <a:schemeClr val="dk1"/>
              </a:solidFill>
              <a:effectLst/>
              <a:latin typeface="+mn-lt"/>
              <a:ea typeface="+mn-ea"/>
              <a:cs typeface="+mn-cs"/>
            </a:rPr>
            <a:t>H:	Número total horas trabajadas mes</a:t>
          </a:r>
        </a:p>
        <a:p>
          <a:pPr lvl="0"/>
          <a:r>
            <a:rPr lang="es-CO" sz="900" b="1">
              <a:solidFill>
                <a:schemeClr val="dk1"/>
              </a:solidFill>
              <a:effectLst/>
              <a:latin typeface="+mn-lt"/>
              <a:ea typeface="+mn-ea"/>
              <a:cs typeface="+mn-cs"/>
            </a:rPr>
            <a:t>Indicador de gravedad</a:t>
          </a:r>
          <a:endParaRPr lang="es-CO" sz="900">
            <a:solidFill>
              <a:schemeClr val="dk1"/>
            </a:solidFill>
            <a:effectLst/>
            <a:latin typeface="+mn-lt"/>
            <a:ea typeface="+mn-ea"/>
            <a:cs typeface="+mn-cs"/>
          </a:endParaRPr>
        </a:p>
        <a:p>
          <a:r>
            <a:rPr lang="es-CO" sz="900">
              <a:solidFill>
                <a:schemeClr val="dk1"/>
              </a:solidFill>
              <a:effectLst/>
              <a:latin typeface="+mn-lt"/>
              <a:ea typeface="+mn-ea"/>
              <a:cs typeface="+mn-cs"/>
            </a:rPr>
            <a:t>Es el número de días de incapacidad mes por cada 100 trabajadores día totales.</a:t>
          </a:r>
        </a:p>
        <a:p>
          <a:r>
            <a:rPr lang="es-CO" sz="900" i="0">
              <a:solidFill>
                <a:schemeClr val="dk1"/>
              </a:solidFill>
              <a:effectLst/>
              <a:latin typeface="Cambria Math"/>
              <a:ea typeface="+mn-ea"/>
              <a:cs typeface="+mn-cs"/>
            </a:rPr>
            <a:t>𝐼𝐺=  𝐼</a:t>
          </a:r>
          <a:r>
            <a:rPr lang="es-CO" sz="900" i="0">
              <a:solidFill>
                <a:schemeClr val="dk1"/>
              </a:solidFill>
              <a:effectLst/>
              <a:latin typeface="Cambria Math" panose="02040503050406030204" pitchFamily="18" charset="0"/>
              <a:ea typeface="+mn-ea"/>
              <a:cs typeface="+mn-cs"/>
            </a:rPr>
            <a:t>/</a:t>
          </a:r>
          <a:r>
            <a:rPr lang="es-CO" sz="900" i="0">
              <a:solidFill>
                <a:schemeClr val="dk1"/>
              </a:solidFill>
              <a:effectLst/>
              <a:latin typeface="Cambria Math"/>
              <a:ea typeface="+mn-ea"/>
              <a:cs typeface="+mn-cs"/>
            </a:rPr>
            <a:t>𝐻×100</a:t>
          </a:r>
          <a:endParaRPr lang="es-CO" sz="900">
            <a:solidFill>
              <a:schemeClr val="dk1"/>
            </a:solidFill>
            <a:effectLst/>
            <a:latin typeface="+mn-lt"/>
            <a:ea typeface="+mn-ea"/>
            <a:cs typeface="+mn-cs"/>
          </a:endParaRPr>
        </a:p>
        <a:p>
          <a:r>
            <a:rPr lang="es-CO" sz="900">
              <a:solidFill>
                <a:schemeClr val="dk1"/>
              </a:solidFill>
              <a:effectLst/>
              <a:latin typeface="+mn-lt"/>
              <a:ea typeface="+mn-ea"/>
              <a:cs typeface="+mn-cs"/>
            </a:rPr>
            <a:t>IG:	Indicador de gravedad, en porcentaje</a:t>
          </a:r>
        </a:p>
        <a:p>
          <a:r>
            <a:rPr lang="es-CO" sz="900">
              <a:solidFill>
                <a:schemeClr val="dk1"/>
              </a:solidFill>
              <a:effectLst/>
              <a:latin typeface="+mn-lt"/>
              <a:ea typeface="+mn-ea"/>
              <a:cs typeface="+mn-cs"/>
            </a:rPr>
            <a:t>I:	Número total días de incapacidad mes</a:t>
          </a:r>
        </a:p>
        <a:p>
          <a:r>
            <a:rPr lang="es-CO" sz="900">
              <a:solidFill>
                <a:schemeClr val="dk1"/>
              </a:solidFill>
              <a:effectLst/>
              <a:latin typeface="+mn-lt"/>
              <a:ea typeface="+mn-ea"/>
              <a:cs typeface="+mn-cs"/>
            </a:rPr>
            <a:t>H:	Número total horas hombre trabajadas mes</a:t>
          </a:r>
        </a:p>
        <a:p>
          <a:pPr lvl="0"/>
          <a:r>
            <a:rPr lang="es-CO" sz="900" b="1">
              <a:solidFill>
                <a:schemeClr val="dk1"/>
              </a:solidFill>
              <a:effectLst/>
              <a:latin typeface="+mn-lt"/>
              <a:ea typeface="+mn-ea"/>
              <a:cs typeface="+mn-cs"/>
            </a:rPr>
            <a:t>Indicador de incidencia</a:t>
          </a:r>
          <a:endParaRPr lang="es-CO" sz="900">
            <a:solidFill>
              <a:schemeClr val="dk1"/>
            </a:solidFill>
            <a:effectLst/>
            <a:latin typeface="+mn-lt"/>
            <a:ea typeface="+mn-ea"/>
            <a:cs typeface="+mn-cs"/>
          </a:endParaRPr>
        </a:p>
        <a:p>
          <a:r>
            <a:rPr lang="es-CO" sz="900">
              <a:solidFill>
                <a:schemeClr val="dk1"/>
              </a:solidFill>
              <a:effectLst/>
              <a:latin typeface="+mn-lt"/>
              <a:ea typeface="+mn-ea"/>
              <a:cs typeface="+mn-cs"/>
            </a:rPr>
            <a:t>Es el número de accidentes mes total, así mismo para los relacionados exclusivamente con la manipulación de los residuos generados en la atención en salud y otras actividades, por cada 100 trabajadores o personas expuestas.</a:t>
          </a:r>
        </a:p>
        <a:p>
          <a:r>
            <a:rPr lang="es-CO" sz="900" i="0">
              <a:solidFill>
                <a:schemeClr val="dk1"/>
              </a:solidFill>
              <a:effectLst/>
              <a:latin typeface="Cambria Math"/>
              <a:ea typeface="+mn-ea"/>
              <a:cs typeface="+mn-cs"/>
            </a:rPr>
            <a:t>𝐼𝐼=  </a:t>
          </a:r>
          <a:r>
            <a:rPr lang="es-CO" sz="900" i="0">
              <a:solidFill>
                <a:schemeClr val="dk1"/>
              </a:solidFill>
              <a:effectLst/>
              <a:latin typeface="Cambria Math" panose="02040503050406030204" pitchFamily="18" charset="0"/>
              <a:ea typeface="+mn-ea"/>
              <a:cs typeface="+mn-cs"/>
            </a:rPr>
            <a:t>(</a:t>
          </a:r>
          <a:r>
            <a:rPr lang="es-CO" sz="900" i="0">
              <a:solidFill>
                <a:schemeClr val="dk1"/>
              </a:solidFill>
              <a:effectLst/>
              <a:latin typeface="Cambria Math"/>
              <a:ea typeface="+mn-ea"/>
              <a:cs typeface="+mn-cs"/>
            </a:rPr>
            <a:t>𝐴 </a:t>
          </a:r>
          <a:r>
            <a:rPr lang="es-CO" sz="900" i="0">
              <a:solidFill>
                <a:schemeClr val="dk1"/>
              </a:solidFill>
              <a:effectLst/>
              <a:latin typeface="Cambria Math" panose="02040503050406030204" pitchFamily="18" charset="0"/>
              <a:ea typeface="+mn-ea"/>
              <a:cs typeface="+mn-cs"/>
            </a:rPr>
            <a:t>)/</a:t>
          </a:r>
          <a:r>
            <a:rPr lang="es-CO" sz="900" i="0">
              <a:solidFill>
                <a:schemeClr val="dk1"/>
              </a:solidFill>
              <a:effectLst/>
              <a:latin typeface="Cambria Math"/>
              <a:ea typeface="+mn-ea"/>
              <a:cs typeface="+mn-cs"/>
            </a:rPr>
            <a:t>𝑃×100</a:t>
          </a:r>
          <a:endParaRPr lang="es-CO" sz="900">
            <a:solidFill>
              <a:schemeClr val="dk1"/>
            </a:solidFill>
            <a:effectLst/>
            <a:latin typeface="+mn-lt"/>
            <a:ea typeface="+mn-ea"/>
            <a:cs typeface="+mn-cs"/>
          </a:endParaRPr>
        </a:p>
        <a:p>
          <a:r>
            <a:rPr lang="es-CO" sz="900">
              <a:solidFill>
                <a:schemeClr val="dk1"/>
              </a:solidFill>
              <a:effectLst/>
              <a:latin typeface="+mn-lt"/>
              <a:ea typeface="+mn-ea"/>
              <a:cs typeface="+mn-cs"/>
            </a:rPr>
            <a:t>II:	Indicador de incidencia, en porcentaje</a:t>
          </a:r>
        </a:p>
        <a:p>
          <a:r>
            <a:rPr lang="es-CO" sz="900">
              <a:solidFill>
                <a:schemeClr val="dk1"/>
              </a:solidFill>
              <a:effectLst/>
              <a:latin typeface="+mn-lt"/>
              <a:ea typeface="+mn-ea"/>
              <a:cs typeface="+mn-cs"/>
            </a:rPr>
            <a:t>A:	Número total accidentes mes, así como  por residuos generados en la atención en salud y otras actividades.</a:t>
          </a:r>
        </a:p>
        <a:p>
          <a:r>
            <a:rPr lang="es-CO" sz="900">
              <a:solidFill>
                <a:schemeClr val="dk1"/>
              </a:solidFill>
              <a:effectLst/>
              <a:latin typeface="+mn-lt"/>
              <a:ea typeface="+mn-ea"/>
              <a:cs typeface="+mn-cs"/>
            </a:rPr>
            <a:t>P:	El número de personas expuestas hace referencia al total de trabajadores y de pacientes hospitalizados</a:t>
          </a:r>
        </a:p>
        <a:p>
          <a:pPr lvl="0"/>
          <a:r>
            <a:rPr lang="es-CO" sz="900" b="1">
              <a:solidFill>
                <a:schemeClr val="dk1"/>
              </a:solidFill>
              <a:effectLst/>
              <a:latin typeface="+mn-lt"/>
              <a:ea typeface="+mn-ea"/>
              <a:cs typeface="+mn-cs"/>
            </a:rPr>
            <a:t>Indicador de infección nosocomial</a:t>
          </a:r>
          <a:endParaRPr lang="es-CO" sz="900">
            <a:solidFill>
              <a:schemeClr val="dk1"/>
            </a:solidFill>
            <a:effectLst/>
            <a:latin typeface="+mn-lt"/>
            <a:ea typeface="+mn-ea"/>
            <a:cs typeface="+mn-cs"/>
          </a:endParaRPr>
        </a:p>
        <a:p>
          <a:r>
            <a:rPr lang="es-CO" sz="900">
              <a:solidFill>
                <a:schemeClr val="dk1"/>
              </a:solidFill>
              <a:effectLst/>
              <a:latin typeface="+mn-lt"/>
              <a:ea typeface="+mn-ea"/>
              <a:cs typeface="+mn-cs"/>
            </a:rPr>
            <a:t>Es el número de infecciones adquiridas durante la hospitalización, por cada 100 egresos.</a:t>
          </a:r>
        </a:p>
        <a:p>
          <a:r>
            <a:rPr lang="es-CO" sz="900">
              <a:solidFill>
                <a:schemeClr val="dk1"/>
              </a:solidFill>
              <a:effectLst/>
              <a:latin typeface="+mn-lt"/>
              <a:ea typeface="+mn-ea"/>
              <a:cs typeface="+mn-cs"/>
            </a:rPr>
            <a:t>Se considera infección nosocomial, aquella que adquiere el paciente durante su hospitalización, la cual no padecía previamente ni la estaba incubando al momento de la admisión. </a:t>
          </a:r>
        </a:p>
        <a:p>
          <a:r>
            <a:rPr lang="es-CO" sz="900">
              <a:solidFill>
                <a:schemeClr val="dk1"/>
              </a:solidFill>
              <a:effectLst/>
              <a:latin typeface="+mn-lt"/>
              <a:ea typeface="+mn-ea"/>
              <a:cs typeface="+mn-cs"/>
            </a:rPr>
            <a:t>La infección es nosocomial, si los signos, síntomas y cultivos son positivos después de 48-72 horas de la admisión. Cuando el periodo de incubación es desconocido, se considera infección nosocomial, si la infección se desarrolla en cualquier momento después de la admisión. Este índice se calcula solo para IPS de segundo, tercero y cuarto nivel.</a:t>
          </a:r>
        </a:p>
        <a:p>
          <a:r>
            <a:rPr lang="es-CO" sz="900" i="0">
              <a:solidFill>
                <a:schemeClr val="dk1"/>
              </a:solidFill>
              <a:effectLst/>
              <a:latin typeface="Cambria Math"/>
              <a:ea typeface="+mn-ea"/>
              <a:cs typeface="+mn-cs"/>
            </a:rPr>
            <a:t>𝐼𝐼𝑁=  </a:t>
          </a:r>
          <a:r>
            <a:rPr lang="es-CO" sz="900" i="0">
              <a:solidFill>
                <a:schemeClr val="dk1"/>
              </a:solidFill>
              <a:effectLst/>
              <a:latin typeface="Cambria Math" panose="02040503050406030204" pitchFamily="18" charset="0"/>
              <a:ea typeface="+mn-ea"/>
              <a:cs typeface="+mn-cs"/>
            </a:rPr>
            <a:t>(</a:t>
          </a:r>
          <a:r>
            <a:rPr lang="es-CO" sz="900" i="0">
              <a:solidFill>
                <a:schemeClr val="dk1"/>
              </a:solidFill>
              <a:effectLst/>
              <a:latin typeface="Cambria Math"/>
              <a:ea typeface="+mn-ea"/>
              <a:cs typeface="+mn-cs"/>
            </a:rPr>
            <a:t>𝐼𝑁 </a:t>
          </a:r>
          <a:r>
            <a:rPr lang="es-CO" sz="900" i="0">
              <a:solidFill>
                <a:schemeClr val="dk1"/>
              </a:solidFill>
              <a:effectLst/>
              <a:latin typeface="Cambria Math" panose="02040503050406030204" pitchFamily="18" charset="0"/>
              <a:ea typeface="+mn-ea"/>
              <a:cs typeface="+mn-cs"/>
            </a:rPr>
            <a:t>)/</a:t>
          </a:r>
          <a:r>
            <a:rPr lang="es-CO" sz="900" i="0">
              <a:solidFill>
                <a:schemeClr val="dk1"/>
              </a:solidFill>
              <a:effectLst/>
              <a:latin typeface="Cambria Math"/>
              <a:ea typeface="+mn-ea"/>
              <a:cs typeface="+mn-cs"/>
            </a:rPr>
            <a:t>𝐸×100</a:t>
          </a:r>
          <a:endParaRPr lang="es-CO" sz="900">
            <a:solidFill>
              <a:schemeClr val="dk1"/>
            </a:solidFill>
            <a:effectLst/>
            <a:latin typeface="+mn-lt"/>
            <a:ea typeface="+mn-ea"/>
            <a:cs typeface="+mn-cs"/>
          </a:endParaRPr>
        </a:p>
        <a:p>
          <a:r>
            <a:rPr lang="es-CO" sz="900">
              <a:solidFill>
                <a:schemeClr val="dk1"/>
              </a:solidFill>
              <a:effectLst/>
              <a:latin typeface="+mn-lt"/>
              <a:ea typeface="+mn-ea"/>
              <a:cs typeface="+mn-cs"/>
            </a:rPr>
            <a:t>Donde:</a:t>
          </a:r>
        </a:p>
        <a:p>
          <a:r>
            <a:rPr lang="es-CO" sz="900">
              <a:solidFill>
                <a:schemeClr val="dk1"/>
              </a:solidFill>
              <a:effectLst/>
              <a:latin typeface="+mn-lt"/>
              <a:ea typeface="+mn-ea"/>
              <a:cs typeface="+mn-cs"/>
            </a:rPr>
            <a:t>IIN:	Indicador de infección nosocomial, en porcentaje</a:t>
          </a:r>
        </a:p>
        <a:p>
          <a:r>
            <a:rPr lang="es-CO" sz="900">
              <a:solidFill>
                <a:schemeClr val="dk1"/>
              </a:solidFill>
              <a:effectLst/>
              <a:latin typeface="+mn-lt"/>
              <a:ea typeface="+mn-ea"/>
              <a:cs typeface="+mn-cs"/>
            </a:rPr>
            <a:t>IN:	Número de casos de infección nosocomial mes</a:t>
          </a:r>
        </a:p>
        <a:p>
          <a:r>
            <a:rPr lang="es-CO" sz="900">
              <a:solidFill>
                <a:schemeClr val="dk1"/>
              </a:solidFill>
              <a:effectLst/>
              <a:latin typeface="+mn-lt"/>
              <a:ea typeface="+mn-ea"/>
              <a:cs typeface="+mn-cs"/>
            </a:rPr>
            <a:t>E:	Número de egresos totales mes</a:t>
          </a:r>
        </a:p>
        <a:p>
          <a:pPr lvl="0"/>
          <a:r>
            <a:rPr lang="es-CO" sz="900" b="1">
              <a:solidFill>
                <a:schemeClr val="dk1"/>
              </a:solidFill>
              <a:effectLst/>
              <a:latin typeface="+mn-lt"/>
              <a:ea typeface="+mn-ea"/>
              <a:cs typeface="+mn-cs"/>
            </a:rPr>
            <a:t>Indicador de coincidencia</a:t>
          </a:r>
          <a:endParaRPr lang="es-CO" sz="900">
            <a:solidFill>
              <a:schemeClr val="dk1"/>
            </a:solidFill>
            <a:effectLst/>
            <a:latin typeface="+mn-lt"/>
            <a:ea typeface="+mn-ea"/>
            <a:cs typeface="+mn-cs"/>
          </a:endParaRPr>
        </a:p>
        <a:p>
          <a:r>
            <a:rPr lang="es-CO" sz="900">
              <a:solidFill>
                <a:schemeClr val="dk1"/>
              </a:solidFill>
              <a:effectLst/>
              <a:latin typeface="+mn-lt"/>
              <a:ea typeface="+mn-ea"/>
              <a:cs typeface="+mn-cs"/>
            </a:rPr>
            <a:t>Es el número de pacientes que presentan infección nosocomial, sumado al número de trabajadores incapacitados por cualquier tipo de infección relacionada en ambos casos, con los gérmenes identificados en las revisiones de laboratorio en centros de almacenamiento y rutas de movimiento interno de residuos generados en la atención en salud, por cada 100 personas expuestas. </a:t>
          </a:r>
        </a:p>
        <a:p>
          <a:r>
            <a:rPr lang="es-CO" sz="900">
              <a:solidFill>
                <a:schemeClr val="dk1"/>
              </a:solidFill>
              <a:effectLst/>
              <a:latin typeface="+mn-lt"/>
              <a:ea typeface="+mn-ea"/>
              <a:cs typeface="+mn-cs"/>
            </a:rPr>
            <a:t>Este indicador se calcula sólo para IPS de tercer nivel.</a:t>
          </a:r>
        </a:p>
        <a:p>
          <a:r>
            <a:rPr lang="es-CO" sz="900" i="0">
              <a:solidFill>
                <a:schemeClr val="dk1"/>
              </a:solidFill>
              <a:effectLst/>
              <a:latin typeface="Cambria Math"/>
              <a:ea typeface="+mn-ea"/>
              <a:cs typeface="+mn-cs"/>
            </a:rPr>
            <a:t>𝐼𝐶=  </a:t>
          </a:r>
          <a:r>
            <a:rPr lang="es-CO" sz="900" i="0">
              <a:solidFill>
                <a:schemeClr val="dk1"/>
              </a:solidFill>
              <a:effectLst/>
              <a:latin typeface="Cambria Math" panose="02040503050406030204" pitchFamily="18" charset="0"/>
              <a:ea typeface="+mn-ea"/>
              <a:cs typeface="+mn-cs"/>
            </a:rPr>
            <a:t>(</a:t>
          </a:r>
          <a:r>
            <a:rPr lang="es-CO" sz="900" i="0">
              <a:solidFill>
                <a:schemeClr val="dk1"/>
              </a:solidFill>
              <a:effectLst/>
              <a:latin typeface="Cambria Math"/>
              <a:ea typeface="+mn-ea"/>
              <a:cs typeface="+mn-cs"/>
            </a:rPr>
            <a:t>𝐼𝑁𝐴𝑅+𝑇𝐼𝐴𝑅 </a:t>
          </a:r>
          <a:r>
            <a:rPr lang="es-CO" sz="900" i="0">
              <a:solidFill>
                <a:schemeClr val="dk1"/>
              </a:solidFill>
              <a:effectLst/>
              <a:latin typeface="Cambria Math" panose="02040503050406030204" pitchFamily="18" charset="0"/>
              <a:ea typeface="+mn-ea"/>
              <a:cs typeface="+mn-cs"/>
            </a:rPr>
            <a:t>)/</a:t>
          </a:r>
          <a:r>
            <a:rPr lang="es-CO" sz="900" i="0">
              <a:solidFill>
                <a:schemeClr val="dk1"/>
              </a:solidFill>
              <a:effectLst/>
              <a:latin typeface="Cambria Math"/>
              <a:ea typeface="+mn-ea"/>
              <a:cs typeface="+mn-cs"/>
            </a:rPr>
            <a:t>𝑃×100</a:t>
          </a:r>
          <a:endParaRPr lang="es-CO" sz="900">
            <a:solidFill>
              <a:schemeClr val="dk1"/>
            </a:solidFill>
            <a:effectLst/>
            <a:latin typeface="+mn-lt"/>
            <a:ea typeface="+mn-ea"/>
            <a:cs typeface="+mn-cs"/>
          </a:endParaRPr>
        </a:p>
        <a:p>
          <a:r>
            <a:rPr lang="es-CO" sz="900">
              <a:solidFill>
                <a:schemeClr val="dk1"/>
              </a:solidFill>
              <a:effectLst/>
              <a:latin typeface="+mn-lt"/>
              <a:ea typeface="+mn-ea"/>
              <a:cs typeface="+mn-cs"/>
            </a:rPr>
            <a:t>Donde:</a:t>
          </a:r>
        </a:p>
        <a:p>
          <a:r>
            <a:rPr lang="es-CO" sz="900">
              <a:solidFill>
                <a:schemeClr val="dk1"/>
              </a:solidFill>
              <a:effectLst/>
              <a:latin typeface="+mn-lt"/>
              <a:ea typeface="+mn-ea"/>
              <a:cs typeface="+mn-cs"/>
            </a:rPr>
            <a:t>IC:	Indicador de coincidencia</a:t>
          </a:r>
        </a:p>
        <a:p>
          <a:r>
            <a:rPr lang="es-CO" sz="900">
              <a:solidFill>
                <a:schemeClr val="dk1"/>
              </a:solidFill>
              <a:effectLst/>
              <a:latin typeface="+mn-lt"/>
              <a:ea typeface="+mn-ea"/>
              <a:cs typeface="+mn-cs"/>
            </a:rPr>
            <a:t>INAR:	Número de pacientes con infección nosocomial asociada a gérmenes de Residuos en IPS de tercer nivel</a:t>
          </a:r>
        </a:p>
        <a:p>
          <a:r>
            <a:rPr lang="es-CO" sz="900">
              <a:solidFill>
                <a:schemeClr val="dk1"/>
              </a:solidFill>
              <a:effectLst/>
              <a:latin typeface="+mn-lt"/>
              <a:ea typeface="+mn-ea"/>
              <a:cs typeface="+mn-cs"/>
            </a:rPr>
            <a:t>TIAR:	Número de trabajadores infectados asociados a gérmenes de residuos.</a:t>
          </a:r>
        </a:p>
        <a:p>
          <a:r>
            <a:rPr lang="es-CO" sz="900">
              <a:solidFill>
                <a:schemeClr val="dk1"/>
              </a:solidFill>
              <a:effectLst/>
              <a:latin typeface="+mn-lt"/>
              <a:ea typeface="+mn-ea"/>
              <a:cs typeface="+mn-cs"/>
            </a:rPr>
            <a:t>P:	El número de personas expuestas hace referencia al total de trabajadores y de pacientes hospitalizados.</a:t>
          </a:r>
        </a:p>
        <a:p>
          <a:endParaRPr lang="es-CO" sz="900"/>
        </a:p>
      </xdr:txBody>
    </xdr:sp>
    <xdr:clientData/>
  </xdr:twoCellAnchor>
  <xdr:twoCellAnchor>
    <xdr:from>
      <xdr:col>0</xdr:col>
      <xdr:colOff>19</xdr:colOff>
      <xdr:row>0</xdr:row>
      <xdr:rowOff>10661</xdr:rowOff>
    </xdr:from>
    <xdr:to>
      <xdr:col>7</xdr:col>
      <xdr:colOff>457200</xdr:colOff>
      <xdr:row>7</xdr:row>
      <xdr:rowOff>306959</xdr:rowOff>
    </xdr:to>
    <xdr:grpSp>
      <xdr:nvGrpSpPr>
        <xdr:cNvPr id="11" name="Group 40">
          <a:extLst>
            <a:ext uri="{FF2B5EF4-FFF2-40B4-BE49-F238E27FC236}">
              <a16:creationId xmlns:a16="http://schemas.microsoft.com/office/drawing/2014/main" id="{00000000-0008-0000-0800-00000B000000}"/>
            </a:ext>
          </a:extLst>
        </xdr:cNvPr>
        <xdr:cNvGrpSpPr>
          <a:grpSpLocks/>
        </xdr:cNvGrpSpPr>
      </xdr:nvGrpSpPr>
      <xdr:grpSpPr bwMode="auto">
        <a:xfrm>
          <a:off x="19" y="10661"/>
          <a:ext cx="6677006" cy="1429773"/>
          <a:chOff x="0" y="0"/>
          <a:chExt cx="759" cy="102"/>
        </a:xfrm>
      </xdr:grpSpPr>
      <xdr:sp macro="" textlink="">
        <xdr:nvSpPr>
          <xdr:cNvPr id="12" name="Rectangle 41">
            <a:extLst>
              <a:ext uri="{FF2B5EF4-FFF2-40B4-BE49-F238E27FC236}">
                <a16:creationId xmlns:a16="http://schemas.microsoft.com/office/drawing/2014/main" id="{00000000-0008-0000-0800-00000C000000}"/>
              </a:ext>
            </a:extLst>
          </xdr:cNvPr>
          <xdr:cNvSpPr>
            <a:spLocks noChangeArrowheads="1"/>
          </xdr:cNvSpPr>
        </xdr:nvSpPr>
        <xdr:spPr bwMode="auto">
          <a:xfrm>
            <a:off x="0" y="0"/>
            <a:ext cx="759" cy="102"/>
          </a:xfrm>
          <a:prstGeom prst="rect">
            <a:avLst/>
          </a:prstGeom>
          <a:noFill/>
          <a:ln w="9525">
            <a:solidFill>
              <a:srgbClr val="000000"/>
            </a:solidFill>
            <a:miter lim="800000"/>
            <a:headEnd/>
            <a:tailEnd/>
          </a:ln>
        </xdr:spPr>
      </xdr:sp>
      <xdr:sp macro="" textlink="">
        <xdr:nvSpPr>
          <xdr:cNvPr id="13" name="Text Box 42">
            <a:extLst>
              <a:ext uri="{FF2B5EF4-FFF2-40B4-BE49-F238E27FC236}">
                <a16:creationId xmlns:a16="http://schemas.microsoft.com/office/drawing/2014/main" id="{00000000-0008-0000-0800-00000D000000}"/>
              </a:ext>
            </a:extLst>
          </xdr:cNvPr>
          <xdr:cNvSpPr txBox="1">
            <a:spLocks noChangeArrowheads="1"/>
          </xdr:cNvSpPr>
        </xdr:nvSpPr>
        <xdr:spPr bwMode="auto">
          <a:xfrm>
            <a:off x="555" y="0"/>
            <a:ext cx="204" cy="34"/>
          </a:xfrm>
          <a:prstGeom prst="rect">
            <a:avLst/>
          </a:prstGeom>
          <a:solidFill>
            <a:srgbClr val="FFFFFF"/>
          </a:solidFill>
          <a:ln w="9525">
            <a:solidFill>
              <a:srgbClr val="000000"/>
            </a:solidFill>
            <a:miter lim="800000"/>
            <a:headEnd/>
            <a:tailEnd/>
          </a:ln>
        </xdr:spPr>
        <xdr:txBody>
          <a:bodyPr vertOverflow="clip" wrap="square" lIns="27432" tIns="22860" rIns="27432" bIns="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s-ES" sz="900">
                <a:effectLst/>
                <a:latin typeface="Arial" pitchFamily="34" charset="0"/>
                <a:ea typeface="+mn-ea"/>
                <a:cs typeface="Arial" pitchFamily="34" charset="0"/>
              </a:rPr>
              <a:t>PROCESO INSPECCIÓN, VIGILANCIA Y CONTROL SANITARIO</a:t>
            </a:r>
          </a:p>
        </xdr:txBody>
      </xdr:sp>
      <xdr:sp macro="" textlink="">
        <xdr:nvSpPr>
          <xdr:cNvPr id="14" name="Rectangle 43">
            <a:extLst>
              <a:ext uri="{FF2B5EF4-FFF2-40B4-BE49-F238E27FC236}">
                <a16:creationId xmlns:a16="http://schemas.microsoft.com/office/drawing/2014/main" id="{00000000-0008-0000-0800-00000E000000}"/>
              </a:ext>
            </a:extLst>
          </xdr:cNvPr>
          <xdr:cNvSpPr>
            <a:spLocks noChangeArrowheads="1"/>
          </xdr:cNvSpPr>
        </xdr:nvSpPr>
        <xdr:spPr bwMode="auto">
          <a:xfrm>
            <a:off x="665" y="34"/>
            <a:ext cx="94" cy="19"/>
          </a:xfrm>
          <a:prstGeom prst="rect">
            <a:avLst/>
          </a:prstGeom>
          <a:solidFill>
            <a:srgbClr val="FFFFFF"/>
          </a:solidFill>
          <a:ln w="9525" algn="ctr">
            <a:solidFill>
              <a:srgbClr val="000000"/>
            </a:solidFill>
            <a:miter lim="800000"/>
            <a:headEnd/>
            <a:tailEnd/>
          </a:ln>
          <a:effectLst/>
        </xdr:spPr>
        <xdr:txBody>
          <a:bodyPr vertOverflow="clip" wrap="square" lIns="27432" tIns="22860" rIns="27432" bIns="0" anchor="ctr" upright="1"/>
          <a:lstStyle/>
          <a:p>
            <a:pPr algn="ctr" rtl="0">
              <a:defRPr sz="1000"/>
            </a:pPr>
            <a:r>
              <a:rPr lang="es-ES" sz="800" b="0" i="0" strike="noStrike">
                <a:solidFill>
                  <a:srgbClr val="000000"/>
                </a:solidFill>
                <a:latin typeface="Arial"/>
                <a:cs typeface="Arial"/>
              </a:rPr>
              <a:t>1</a:t>
            </a:r>
          </a:p>
        </xdr:txBody>
      </xdr:sp>
      <xdr:sp macro="" textlink="">
        <xdr:nvSpPr>
          <xdr:cNvPr id="15" name="Rectangle 44">
            <a:extLst>
              <a:ext uri="{FF2B5EF4-FFF2-40B4-BE49-F238E27FC236}">
                <a16:creationId xmlns:a16="http://schemas.microsoft.com/office/drawing/2014/main" id="{00000000-0008-0000-0800-00000F000000}"/>
              </a:ext>
            </a:extLst>
          </xdr:cNvPr>
          <xdr:cNvSpPr>
            <a:spLocks noChangeArrowheads="1"/>
          </xdr:cNvSpPr>
        </xdr:nvSpPr>
        <xdr:spPr bwMode="auto">
          <a:xfrm>
            <a:off x="555" y="34"/>
            <a:ext cx="111" cy="19"/>
          </a:xfrm>
          <a:prstGeom prst="rect">
            <a:avLst/>
          </a:prstGeom>
          <a:solidFill>
            <a:srgbClr val="FFFFFF"/>
          </a:solidFill>
          <a:ln w="9525" algn="ctr">
            <a:solidFill>
              <a:srgbClr val="000000"/>
            </a:solidFill>
            <a:miter lim="800000"/>
            <a:headEnd/>
            <a:tailEnd/>
          </a:ln>
          <a:effectLst/>
        </xdr:spPr>
        <xdr:txBody>
          <a:bodyPr vertOverflow="clip" wrap="square" lIns="27432" tIns="22860" rIns="27432" bIns="0" anchor="ctr" upright="1"/>
          <a:lstStyle/>
          <a:p>
            <a:pPr algn="ctr" rtl="0">
              <a:defRPr sz="1000"/>
            </a:pPr>
            <a:r>
              <a:rPr lang="es-ES" sz="800" b="0" i="0" strike="noStrike">
                <a:solidFill>
                  <a:srgbClr val="000000"/>
                </a:solidFill>
                <a:latin typeface="Arial"/>
                <a:cs typeface="Arial"/>
              </a:rPr>
              <a:t>VERSIÓN</a:t>
            </a:r>
          </a:p>
        </xdr:txBody>
      </xdr:sp>
      <xdr:sp macro="" textlink="">
        <xdr:nvSpPr>
          <xdr:cNvPr id="16" name="Text Box 45">
            <a:extLst>
              <a:ext uri="{FF2B5EF4-FFF2-40B4-BE49-F238E27FC236}">
                <a16:creationId xmlns:a16="http://schemas.microsoft.com/office/drawing/2014/main" id="{00000000-0008-0000-0800-000010000000}"/>
              </a:ext>
            </a:extLst>
          </xdr:cNvPr>
          <xdr:cNvSpPr txBox="1">
            <a:spLocks noChangeArrowheads="1"/>
          </xdr:cNvSpPr>
        </xdr:nvSpPr>
        <xdr:spPr bwMode="auto">
          <a:xfrm>
            <a:off x="663" y="51"/>
            <a:ext cx="96" cy="51"/>
          </a:xfrm>
          <a:prstGeom prst="rect">
            <a:avLst/>
          </a:prstGeom>
          <a:solidFill>
            <a:srgbClr val="FFFFFF"/>
          </a:solidFill>
          <a:ln w="9525" algn="ctr">
            <a:solidFill>
              <a:srgbClr val="000000"/>
            </a:solidFill>
            <a:miter lim="800000"/>
            <a:headEnd/>
            <a:tailEnd/>
          </a:ln>
        </xdr:spPr>
        <xdr:txBody>
          <a:bodyPr anchor="ctr"/>
          <a:lstStyle/>
          <a:p>
            <a:pPr algn="ctr"/>
            <a:r>
              <a:rPr lang="es-ES" sz="800">
                <a:effectLst/>
                <a:latin typeface="Arial" pitchFamily="34" charset="0"/>
                <a:ea typeface="+mn-ea"/>
                <a:cs typeface="Arial" pitchFamily="34" charset="0"/>
              </a:rPr>
              <a:t>2021</a:t>
            </a:r>
            <a:endParaRPr lang="es-ES" sz="800">
              <a:latin typeface="Arial" pitchFamily="34" charset="0"/>
              <a:cs typeface="Arial" pitchFamily="34" charset="0"/>
            </a:endParaRPr>
          </a:p>
        </xdr:txBody>
      </xdr:sp>
      <xdr:sp macro="" textlink="">
        <xdr:nvSpPr>
          <xdr:cNvPr id="17" name="Text Box 46">
            <a:extLst>
              <a:ext uri="{FF2B5EF4-FFF2-40B4-BE49-F238E27FC236}">
                <a16:creationId xmlns:a16="http://schemas.microsoft.com/office/drawing/2014/main" id="{00000000-0008-0000-0800-000011000000}"/>
              </a:ext>
            </a:extLst>
          </xdr:cNvPr>
          <xdr:cNvSpPr txBox="1">
            <a:spLocks noChangeArrowheads="1"/>
          </xdr:cNvSpPr>
        </xdr:nvSpPr>
        <xdr:spPr bwMode="auto">
          <a:xfrm>
            <a:off x="555" y="51"/>
            <a:ext cx="111" cy="51"/>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0">
              <a:lnSpc>
                <a:spcPts val="700"/>
              </a:lnSpc>
            </a:pPr>
            <a:r>
              <a:rPr lang="es-ES" sz="800" b="0" i="0">
                <a:latin typeface="Arial" pitchFamily="34" charset="0"/>
                <a:ea typeface="+mn-ea"/>
                <a:cs typeface="Arial" pitchFamily="34" charset="0"/>
              </a:rPr>
              <a:t>FECHA DE ENTRADA EN VIGENCIA</a:t>
            </a:r>
            <a:endParaRPr lang="es-ES" sz="800">
              <a:latin typeface="Arial" pitchFamily="34" charset="0"/>
              <a:ea typeface="+mn-ea"/>
              <a:cs typeface="Arial" pitchFamily="34" charset="0"/>
            </a:endParaRPr>
          </a:p>
        </xdr:txBody>
      </xdr:sp>
      <xdr:sp macro="" textlink="">
        <xdr:nvSpPr>
          <xdr:cNvPr id="18" name="Text Box 47">
            <a:extLst>
              <a:ext uri="{FF2B5EF4-FFF2-40B4-BE49-F238E27FC236}">
                <a16:creationId xmlns:a16="http://schemas.microsoft.com/office/drawing/2014/main" id="{00000000-0008-0000-0800-000012000000}"/>
              </a:ext>
            </a:extLst>
          </xdr:cNvPr>
          <xdr:cNvSpPr txBox="1">
            <a:spLocks noChangeArrowheads="1"/>
          </xdr:cNvSpPr>
        </xdr:nvSpPr>
        <xdr:spPr bwMode="auto">
          <a:xfrm>
            <a:off x="230" y="0"/>
            <a:ext cx="326" cy="102"/>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1"/>
            <a:endParaRPr lang="es-CO" sz="1000" b="1" i="0" strike="noStrike" baseline="0">
              <a:solidFill>
                <a:srgbClr val="000000"/>
              </a:solidFill>
              <a:latin typeface="Arial"/>
              <a:cs typeface="Arial"/>
            </a:endParaRPr>
          </a:p>
          <a:p>
            <a:pPr algn="ctr"/>
            <a:r>
              <a:rPr lang="es-ES" sz="1200" b="1">
                <a:effectLst/>
                <a:latin typeface="Arial" pitchFamily="34" charset="0"/>
                <a:ea typeface="+mn-ea"/>
                <a:cs typeface="Arial" pitchFamily="34" charset="0"/>
              </a:rPr>
              <a:t>FORMATO DE SEGUIMIENTO A LA GESTIÓN INTERNA DE RESIDUOS</a:t>
            </a:r>
          </a:p>
        </xdr:txBody>
      </xdr:sp>
    </xdr:grpSp>
    <xdr:clientData/>
  </xdr:twoCellAnchor>
  <xdr:twoCellAnchor>
    <xdr:from>
      <xdr:col>7</xdr:col>
      <xdr:colOff>76200</xdr:colOff>
      <xdr:row>32</xdr:row>
      <xdr:rowOff>57150</xdr:rowOff>
    </xdr:from>
    <xdr:to>
      <xdr:col>7</xdr:col>
      <xdr:colOff>4648200</xdr:colOff>
      <xdr:row>41</xdr:row>
      <xdr:rowOff>200025</xdr:rowOff>
    </xdr:to>
    <xdr:graphicFrame macro="">
      <xdr:nvGraphicFramePr>
        <xdr:cNvPr id="4" name="Gráfico 3">
          <a:extLst>
            <a:ext uri="{FF2B5EF4-FFF2-40B4-BE49-F238E27FC236}">
              <a16:creationId xmlns:a16="http://schemas.microsoft.com/office/drawing/2014/main" id="{00000000-0008-0000-08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200024</xdr:colOff>
      <xdr:row>15</xdr:row>
      <xdr:rowOff>9524</xdr:rowOff>
    </xdr:from>
    <xdr:to>
      <xdr:col>7</xdr:col>
      <xdr:colOff>4324349</xdr:colOff>
      <xdr:row>30</xdr:row>
      <xdr:rowOff>76199</xdr:rowOff>
    </xdr:to>
    <xdr:graphicFrame macro="">
      <xdr:nvGraphicFramePr>
        <xdr:cNvPr id="8" name="Gráfico 7">
          <a:extLst>
            <a:ext uri="{FF2B5EF4-FFF2-40B4-BE49-F238E27FC236}">
              <a16:creationId xmlns:a16="http://schemas.microsoft.com/office/drawing/2014/main" id="{00000000-0008-0000-08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219075</xdr:colOff>
      <xdr:row>2</xdr:row>
      <xdr:rowOff>19050</xdr:rowOff>
    </xdr:from>
    <xdr:to>
      <xdr:col>0</xdr:col>
      <xdr:colOff>1674668</xdr:colOff>
      <xdr:row>7</xdr:row>
      <xdr:rowOff>0</xdr:rowOff>
    </xdr:to>
    <xdr:pic>
      <xdr:nvPicPr>
        <xdr:cNvPr id="19" name="Imagen 1" descr="Vertical salud">
          <a:extLst>
            <a:ext uri="{FF2B5EF4-FFF2-40B4-BE49-F238E27FC236}">
              <a16:creationId xmlns:a16="http://schemas.microsoft.com/office/drawing/2014/main" id="{00000000-0008-0000-0800-000013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19075" y="342900"/>
          <a:ext cx="1455593"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3"/>
  <sheetViews>
    <sheetView showGridLines="0" zoomScale="90" zoomScaleNormal="90" zoomScaleSheetLayoutView="100" workbookViewId="0">
      <selection activeCell="H12" sqref="H12"/>
    </sheetView>
  </sheetViews>
  <sheetFormatPr baseColWidth="10" defaultRowHeight="12.75" x14ac:dyDescent="0.2"/>
  <cols>
    <col min="1" max="1" width="26.28515625" customWidth="1"/>
    <col min="2" max="7" width="10.7109375" customWidth="1"/>
    <col min="8" max="8" width="120.7109375" customWidth="1"/>
  </cols>
  <sheetData>
    <row r="1" spans="1:7" x14ac:dyDescent="0.2">
      <c r="A1" s="74"/>
      <c r="B1" s="74"/>
      <c r="C1" s="74"/>
      <c r="D1" s="74"/>
      <c r="E1" s="74"/>
      <c r="F1" s="74"/>
      <c r="G1" s="74"/>
    </row>
    <row r="2" spans="1:7" x14ac:dyDescent="0.2">
      <c r="A2" s="74"/>
      <c r="B2" s="74"/>
      <c r="C2" s="74"/>
      <c r="D2" s="74"/>
      <c r="E2" s="74"/>
      <c r="F2" s="74"/>
      <c r="G2" s="74"/>
    </row>
    <row r="3" spans="1:7" x14ac:dyDescent="0.2">
      <c r="A3" s="74"/>
      <c r="B3" s="74"/>
      <c r="C3" s="74"/>
      <c r="D3" s="74"/>
      <c r="E3" s="74"/>
      <c r="F3" s="74"/>
      <c r="G3" s="74"/>
    </row>
    <row r="4" spans="1:7" x14ac:dyDescent="0.2">
      <c r="A4" s="74"/>
      <c r="B4" s="74"/>
      <c r="C4" s="74"/>
      <c r="D4" s="74"/>
      <c r="E4" s="74"/>
      <c r="F4" s="74"/>
      <c r="G4" s="74"/>
    </row>
    <row r="5" spans="1:7" x14ac:dyDescent="0.2">
      <c r="A5" s="74"/>
      <c r="B5" s="74"/>
      <c r="C5" s="74"/>
      <c r="D5" s="74"/>
      <c r="E5" s="74"/>
      <c r="F5" s="74"/>
      <c r="G5" s="74"/>
    </row>
    <row r="6" spans="1:7" x14ac:dyDescent="0.2">
      <c r="A6" s="74"/>
      <c r="B6" s="74"/>
      <c r="C6" s="74"/>
      <c r="D6" s="74"/>
      <c r="E6" s="74"/>
      <c r="F6" s="74"/>
      <c r="G6" s="74"/>
    </row>
    <row r="7" spans="1:7" x14ac:dyDescent="0.2">
      <c r="A7" s="74"/>
      <c r="B7" s="74"/>
      <c r="C7" s="74"/>
      <c r="D7" s="74"/>
      <c r="E7" s="74"/>
      <c r="F7" s="74"/>
      <c r="G7" s="74"/>
    </row>
    <row r="8" spans="1:7" x14ac:dyDescent="0.2">
      <c r="A8" s="74"/>
      <c r="B8" s="74"/>
      <c r="C8" s="74"/>
      <c r="D8" s="74"/>
      <c r="E8" s="74"/>
      <c r="F8" s="74"/>
      <c r="G8" s="74"/>
    </row>
    <row r="9" spans="1:7" x14ac:dyDescent="0.2">
      <c r="A9" s="74"/>
      <c r="B9" s="74"/>
      <c r="C9" s="74"/>
      <c r="D9" s="74"/>
      <c r="E9" s="74"/>
      <c r="F9" s="74"/>
      <c r="G9" s="74"/>
    </row>
    <row r="10" spans="1:7" x14ac:dyDescent="0.2">
      <c r="A10" s="74"/>
      <c r="B10" s="74"/>
      <c r="C10" s="74"/>
      <c r="D10" s="74"/>
      <c r="E10" s="74"/>
      <c r="F10" s="74"/>
      <c r="G10" s="74"/>
    </row>
    <row r="11" spans="1:7" x14ac:dyDescent="0.2">
      <c r="A11" s="74"/>
      <c r="B11" s="74"/>
      <c r="C11" s="74"/>
      <c r="D11" s="74"/>
      <c r="E11" s="74"/>
      <c r="F11" s="74"/>
      <c r="G11" s="74"/>
    </row>
    <row r="12" spans="1:7" x14ac:dyDescent="0.2">
      <c r="A12" s="74"/>
      <c r="B12" s="74"/>
      <c r="C12" s="74"/>
      <c r="D12" s="74"/>
      <c r="E12" s="74"/>
      <c r="F12" s="74"/>
      <c r="G12" s="74"/>
    </row>
    <row r="13" spans="1:7" x14ac:dyDescent="0.2">
      <c r="A13" s="74"/>
      <c r="B13" s="74"/>
      <c r="C13" s="74"/>
      <c r="D13" s="74"/>
      <c r="E13" s="74"/>
      <c r="F13" s="74"/>
      <c r="G13" s="74"/>
    </row>
    <row r="14" spans="1:7" x14ac:dyDescent="0.2">
      <c r="A14" s="74"/>
      <c r="B14" s="74"/>
      <c r="C14" s="74"/>
      <c r="D14" s="74"/>
      <c r="E14" s="74"/>
      <c r="F14" s="74"/>
      <c r="G14" s="74"/>
    </row>
    <row r="15" spans="1:7" x14ac:dyDescent="0.2">
      <c r="A15" s="74"/>
      <c r="B15" s="74"/>
      <c r="C15" s="74"/>
      <c r="D15" s="74"/>
      <c r="E15" s="74"/>
      <c r="F15" s="74"/>
      <c r="G15" s="74"/>
    </row>
    <row r="16" spans="1:7" x14ac:dyDescent="0.2">
      <c r="A16" s="74"/>
      <c r="B16" s="74"/>
      <c r="C16" s="74"/>
      <c r="D16" s="74"/>
      <c r="E16" s="74"/>
      <c r="F16" s="74"/>
      <c r="G16" s="74"/>
    </row>
    <row r="17" spans="1:7" x14ac:dyDescent="0.2">
      <c r="A17" s="74"/>
      <c r="B17" s="74"/>
      <c r="C17" s="74"/>
      <c r="D17" s="74"/>
      <c r="E17" s="74"/>
      <c r="F17" s="74"/>
      <c r="G17" s="74"/>
    </row>
    <row r="18" spans="1:7" x14ac:dyDescent="0.2">
      <c r="A18" s="74"/>
      <c r="B18" s="74"/>
      <c r="C18" s="74"/>
      <c r="D18" s="74"/>
      <c r="E18" s="74"/>
      <c r="F18" s="74"/>
      <c r="G18" s="74"/>
    </row>
    <row r="19" spans="1:7" x14ac:dyDescent="0.2">
      <c r="A19" s="74"/>
      <c r="B19" s="74"/>
      <c r="C19" s="74"/>
      <c r="D19" s="74"/>
      <c r="E19" s="74"/>
      <c r="F19" s="74"/>
      <c r="G19" s="74"/>
    </row>
    <row r="20" spans="1:7" x14ac:dyDescent="0.2">
      <c r="A20" s="74"/>
      <c r="B20" s="74"/>
      <c r="C20" s="74"/>
      <c r="D20" s="74"/>
      <c r="E20" s="74"/>
      <c r="F20" s="74"/>
      <c r="G20" s="74"/>
    </row>
    <row r="21" spans="1:7" x14ac:dyDescent="0.2">
      <c r="A21" s="74"/>
      <c r="B21" s="74"/>
      <c r="C21" s="74"/>
      <c r="D21" s="74"/>
      <c r="E21" s="74"/>
      <c r="F21" s="74"/>
      <c r="G21" s="74"/>
    </row>
    <row r="22" spans="1:7" x14ac:dyDescent="0.2">
      <c r="A22" s="74"/>
      <c r="B22" s="74"/>
      <c r="C22" s="74"/>
      <c r="D22" s="74"/>
      <c r="E22" s="74"/>
      <c r="F22" s="74"/>
      <c r="G22" s="74"/>
    </row>
    <row r="23" spans="1:7" x14ac:dyDescent="0.2">
      <c r="A23" s="74"/>
      <c r="B23" s="74"/>
      <c r="C23" s="74"/>
      <c r="D23" s="74"/>
      <c r="E23" s="74"/>
      <c r="F23" s="74"/>
      <c r="G23" s="74"/>
    </row>
    <row r="24" spans="1:7" x14ac:dyDescent="0.2">
      <c r="A24" s="74"/>
      <c r="B24" s="74"/>
      <c r="C24" s="74"/>
      <c r="D24" s="74"/>
      <c r="E24" s="74"/>
      <c r="F24" s="74"/>
      <c r="G24" s="74"/>
    </row>
    <row r="25" spans="1:7" x14ac:dyDescent="0.2">
      <c r="A25" s="74"/>
      <c r="B25" s="74"/>
      <c r="C25" s="74"/>
      <c r="D25" s="74"/>
      <c r="E25" s="74"/>
      <c r="F25" s="74"/>
      <c r="G25" s="74"/>
    </row>
    <row r="26" spans="1:7" x14ac:dyDescent="0.2">
      <c r="A26" s="74"/>
      <c r="B26" s="74"/>
      <c r="C26" s="74"/>
      <c r="D26" s="74"/>
      <c r="E26" s="74"/>
      <c r="F26" s="74"/>
      <c r="G26" s="74"/>
    </row>
    <row r="27" spans="1:7" x14ac:dyDescent="0.2">
      <c r="A27" s="74"/>
      <c r="B27" s="74"/>
      <c r="C27" s="74"/>
      <c r="D27" s="74"/>
      <c r="E27" s="74"/>
      <c r="F27" s="74"/>
      <c r="G27" s="74"/>
    </row>
    <row r="28" spans="1:7" x14ac:dyDescent="0.2">
      <c r="A28" s="74"/>
      <c r="B28" s="74"/>
      <c r="C28" s="74"/>
      <c r="D28" s="74"/>
      <c r="E28" s="74"/>
      <c r="F28" s="74"/>
      <c r="G28" s="74"/>
    </row>
    <row r="29" spans="1:7" x14ac:dyDescent="0.2">
      <c r="A29" s="74"/>
      <c r="B29" s="74"/>
      <c r="C29" s="74"/>
      <c r="D29" s="74"/>
      <c r="E29" s="74"/>
      <c r="F29" s="74"/>
      <c r="G29" s="74"/>
    </row>
    <row r="30" spans="1:7" x14ac:dyDescent="0.2">
      <c r="A30" s="74"/>
      <c r="B30" s="74"/>
      <c r="C30" s="74"/>
      <c r="D30" s="74"/>
      <c r="E30" s="74"/>
      <c r="F30" s="74"/>
      <c r="G30" s="74"/>
    </row>
    <row r="31" spans="1:7" x14ac:dyDescent="0.2">
      <c r="A31" s="74"/>
      <c r="B31" s="74"/>
      <c r="C31" s="74"/>
      <c r="D31" s="74"/>
      <c r="E31" s="74"/>
      <c r="F31" s="74"/>
      <c r="G31" s="74"/>
    </row>
    <row r="32" spans="1:7" x14ac:dyDescent="0.2">
      <c r="A32" s="74"/>
      <c r="B32" s="74"/>
      <c r="C32" s="74"/>
      <c r="D32" s="74"/>
      <c r="E32" s="74"/>
      <c r="F32" s="74"/>
      <c r="G32" s="74"/>
    </row>
    <row r="33" spans="1:7" x14ac:dyDescent="0.2">
      <c r="A33" s="74"/>
      <c r="B33" s="74"/>
      <c r="C33" s="74"/>
      <c r="D33" s="74"/>
      <c r="E33" s="74"/>
      <c r="F33" s="74"/>
      <c r="G33" s="74"/>
    </row>
    <row r="34" spans="1:7" x14ac:dyDescent="0.2">
      <c r="A34" s="74"/>
      <c r="B34" s="74"/>
      <c r="C34" s="74"/>
      <c r="D34" s="74"/>
      <c r="E34" s="74"/>
      <c r="F34" s="74"/>
      <c r="G34" s="74"/>
    </row>
    <row r="35" spans="1:7" x14ac:dyDescent="0.2">
      <c r="A35" s="74"/>
      <c r="B35" s="74"/>
      <c r="C35" s="74"/>
      <c r="D35" s="74"/>
      <c r="E35" s="74"/>
      <c r="F35" s="74"/>
      <c r="G35" s="74"/>
    </row>
    <row r="36" spans="1:7" x14ac:dyDescent="0.2">
      <c r="A36" s="74"/>
      <c r="B36" s="74"/>
      <c r="C36" s="74"/>
      <c r="D36" s="74"/>
      <c r="E36" s="74"/>
      <c r="F36" s="74"/>
      <c r="G36" s="74"/>
    </row>
    <row r="37" spans="1:7" x14ac:dyDescent="0.2">
      <c r="A37" s="74"/>
      <c r="B37" s="74"/>
      <c r="C37" s="74"/>
      <c r="D37" s="74"/>
      <c r="E37" s="74"/>
      <c r="F37" s="74"/>
      <c r="G37" s="74"/>
    </row>
    <row r="38" spans="1:7" x14ac:dyDescent="0.2">
      <c r="A38" s="74"/>
      <c r="B38" s="74"/>
      <c r="C38" s="74"/>
      <c r="D38" s="74"/>
      <c r="E38" s="74"/>
      <c r="F38" s="74"/>
      <c r="G38" s="74"/>
    </row>
    <row r="39" spans="1:7" x14ac:dyDescent="0.2">
      <c r="A39" s="74"/>
      <c r="B39" s="74"/>
      <c r="C39" s="74"/>
      <c r="D39" s="74"/>
      <c r="E39" s="74"/>
      <c r="F39" s="74"/>
      <c r="G39" s="74"/>
    </row>
    <row r="40" spans="1:7" x14ac:dyDescent="0.2">
      <c r="A40" s="74"/>
      <c r="B40" s="74"/>
      <c r="C40" s="74"/>
      <c r="D40" s="74"/>
      <c r="E40" s="74"/>
      <c r="F40" s="74"/>
      <c r="G40" s="74"/>
    </row>
    <row r="41" spans="1:7" x14ac:dyDescent="0.2">
      <c r="A41" s="74"/>
      <c r="B41" s="74"/>
      <c r="C41" s="74"/>
      <c r="D41" s="74"/>
      <c r="E41" s="74"/>
      <c r="F41" s="74"/>
      <c r="G41" s="74"/>
    </row>
    <row r="42" spans="1:7" x14ac:dyDescent="0.2">
      <c r="A42" s="74"/>
      <c r="B42" s="74"/>
      <c r="C42" s="74"/>
      <c r="D42" s="74"/>
      <c r="E42" s="74"/>
      <c r="F42" s="74"/>
      <c r="G42" s="74"/>
    </row>
    <row r="43" spans="1:7" x14ac:dyDescent="0.2">
      <c r="A43" s="74"/>
      <c r="B43" s="74"/>
      <c r="C43" s="74"/>
      <c r="D43" s="74"/>
      <c r="E43" s="74"/>
      <c r="F43" s="74"/>
      <c r="G43" s="74"/>
    </row>
    <row r="44" spans="1:7" x14ac:dyDescent="0.2">
      <c r="A44" s="74"/>
      <c r="B44" s="74"/>
      <c r="C44" s="74"/>
      <c r="D44" s="74"/>
      <c r="E44" s="74"/>
      <c r="F44" s="74"/>
      <c r="G44" s="74"/>
    </row>
    <row r="45" spans="1:7" x14ac:dyDescent="0.2">
      <c r="A45" s="74"/>
      <c r="B45" s="74"/>
      <c r="C45" s="74"/>
      <c r="D45" s="74"/>
      <c r="E45" s="74"/>
      <c r="F45" s="74"/>
      <c r="G45" s="74"/>
    </row>
    <row r="46" spans="1:7" x14ac:dyDescent="0.2">
      <c r="A46" s="74"/>
      <c r="B46" s="74"/>
      <c r="C46" s="74"/>
      <c r="D46" s="74"/>
      <c r="E46" s="74"/>
      <c r="F46" s="74"/>
      <c r="G46" s="74"/>
    </row>
    <row r="47" spans="1:7" x14ac:dyDescent="0.2">
      <c r="A47" s="74"/>
      <c r="B47" s="74"/>
      <c r="C47" s="74"/>
      <c r="D47" s="74"/>
      <c r="E47" s="74"/>
      <c r="F47" s="74"/>
      <c r="G47" s="74"/>
    </row>
    <row r="48" spans="1:7" x14ac:dyDescent="0.2">
      <c r="A48" s="74"/>
      <c r="B48" s="74"/>
      <c r="C48" s="74"/>
      <c r="D48" s="74"/>
      <c r="E48" s="74"/>
      <c r="F48" s="74"/>
      <c r="G48" s="74"/>
    </row>
    <row r="49" spans="1:7" x14ac:dyDescent="0.2">
      <c r="A49" s="74"/>
      <c r="B49" s="74"/>
      <c r="C49" s="74"/>
      <c r="D49" s="74"/>
      <c r="E49" s="74"/>
      <c r="F49" s="74"/>
      <c r="G49" s="74"/>
    </row>
    <row r="50" spans="1:7" x14ac:dyDescent="0.2">
      <c r="A50" s="74"/>
      <c r="B50" s="74"/>
      <c r="C50" s="74"/>
      <c r="D50" s="74"/>
      <c r="E50" s="74"/>
      <c r="F50" s="74"/>
      <c r="G50" s="74"/>
    </row>
    <row r="51" spans="1:7" x14ac:dyDescent="0.2">
      <c r="A51" s="74"/>
      <c r="B51" s="74"/>
      <c r="C51" s="74"/>
      <c r="D51" s="74"/>
      <c r="E51" s="74"/>
      <c r="F51" s="74"/>
      <c r="G51" s="74"/>
    </row>
    <row r="52" spans="1:7" x14ac:dyDescent="0.2">
      <c r="A52" s="74"/>
      <c r="B52" s="74"/>
      <c r="C52" s="74"/>
      <c r="D52" s="74"/>
      <c r="E52" s="74"/>
      <c r="F52" s="74"/>
      <c r="G52" s="74"/>
    </row>
    <row r="53" spans="1:7" x14ac:dyDescent="0.2">
      <c r="A53" s="74"/>
      <c r="B53" s="74"/>
      <c r="C53" s="74"/>
      <c r="D53" s="74"/>
      <c r="E53" s="74"/>
      <c r="F53" s="74"/>
      <c r="G53" s="74"/>
    </row>
    <row r="54" spans="1:7" x14ac:dyDescent="0.2">
      <c r="A54" s="74"/>
      <c r="B54" s="74"/>
      <c r="C54" s="74"/>
      <c r="D54" s="74"/>
      <c r="E54" s="74"/>
      <c r="F54" s="74"/>
      <c r="G54" s="74"/>
    </row>
    <row r="55" spans="1:7" x14ac:dyDescent="0.2">
      <c r="A55" s="74"/>
      <c r="B55" s="74"/>
      <c r="C55" s="74"/>
      <c r="D55" s="74"/>
      <c r="E55" s="74"/>
      <c r="F55" s="74"/>
      <c r="G55" s="74"/>
    </row>
    <row r="56" spans="1:7" x14ac:dyDescent="0.2">
      <c r="A56" s="74"/>
      <c r="B56" s="74"/>
      <c r="C56" s="74"/>
      <c r="D56" s="74"/>
      <c r="E56" s="74"/>
      <c r="F56" s="74"/>
      <c r="G56" s="74"/>
    </row>
    <row r="57" spans="1:7" x14ac:dyDescent="0.2">
      <c r="A57" s="74"/>
      <c r="B57" s="74"/>
      <c r="C57" s="74"/>
      <c r="D57" s="74"/>
      <c r="E57" s="74"/>
      <c r="F57" s="74"/>
      <c r="G57" s="74"/>
    </row>
    <row r="58" spans="1:7" x14ac:dyDescent="0.2">
      <c r="A58" s="74"/>
      <c r="B58" s="74"/>
      <c r="C58" s="74"/>
      <c r="D58" s="74"/>
      <c r="E58" s="74"/>
      <c r="F58" s="74"/>
      <c r="G58" s="74"/>
    </row>
    <row r="59" spans="1:7" x14ac:dyDescent="0.2">
      <c r="A59" s="74"/>
      <c r="B59" s="74"/>
      <c r="C59" s="74"/>
      <c r="D59" s="74"/>
      <c r="E59" s="74"/>
      <c r="F59" s="74"/>
      <c r="G59" s="74"/>
    </row>
    <row r="60" spans="1:7" x14ac:dyDescent="0.2">
      <c r="A60" s="74"/>
      <c r="B60" s="74"/>
      <c r="C60" s="74"/>
      <c r="D60" s="74"/>
      <c r="E60" s="74"/>
      <c r="F60" s="74"/>
      <c r="G60" s="74"/>
    </row>
    <row r="61" spans="1:7" x14ac:dyDescent="0.2">
      <c r="A61" s="74"/>
      <c r="B61" s="74"/>
      <c r="C61" s="74"/>
      <c r="D61" s="74"/>
      <c r="E61" s="74"/>
      <c r="F61" s="74"/>
      <c r="G61" s="74"/>
    </row>
    <row r="62" spans="1:7" x14ac:dyDescent="0.2">
      <c r="A62" s="74"/>
      <c r="B62" s="74"/>
      <c r="C62" s="74"/>
      <c r="D62" s="74"/>
      <c r="E62" s="74"/>
      <c r="F62" s="74"/>
      <c r="G62" s="74"/>
    </row>
    <row r="63" spans="1:7" x14ac:dyDescent="0.2">
      <c r="A63" s="74"/>
      <c r="B63" s="74"/>
      <c r="C63" s="74"/>
      <c r="D63" s="74"/>
      <c r="E63" s="74"/>
      <c r="F63" s="74"/>
      <c r="G63" s="74"/>
    </row>
    <row r="64" spans="1:7" x14ac:dyDescent="0.2">
      <c r="A64" s="74"/>
      <c r="B64" s="74"/>
      <c r="C64" s="74"/>
      <c r="D64" s="74"/>
      <c r="E64" s="74"/>
      <c r="F64" s="74"/>
      <c r="G64" s="74"/>
    </row>
    <row r="65" spans="1:7" x14ac:dyDescent="0.2">
      <c r="A65" s="74"/>
      <c r="B65" s="74"/>
      <c r="C65" s="74"/>
      <c r="D65" s="74"/>
      <c r="E65" s="74"/>
      <c r="F65" s="74"/>
      <c r="G65" s="74"/>
    </row>
    <row r="66" spans="1:7" x14ac:dyDescent="0.2">
      <c r="A66" s="74"/>
      <c r="B66" s="74"/>
      <c r="C66" s="74"/>
      <c r="D66" s="74"/>
      <c r="E66" s="74"/>
      <c r="F66" s="74"/>
      <c r="G66" s="74"/>
    </row>
    <row r="67" spans="1:7" x14ac:dyDescent="0.2">
      <c r="A67" s="74"/>
      <c r="B67" s="74"/>
      <c r="C67" s="74"/>
      <c r="D67" s="74"/>
      <c r="E67" s="74"/>
      <c r="F67" s="74"/>
      <c r="G67" s="74"/>
    </row>
    <row r="68" spans="1:7" x14ac:dyDescent="0.2">
      <c r="A68" s="74"/>
      <c r="B68" s="74"/>
      <c r="C68" s="74"/>
      <c r="D68" s="74"/>
      <c r="E68" s="74"/>
      <c r="F68" s="74"/>
      <c r="G68" s="74"/>
    </row>
    <row r="69" spans="1:7" x14ac:dyDescent="0.2">
      <c r="A69" s="74"/>
      <c r="B69" s="74"/>
      <c r="C69" s="74"/>
      <c r="D69" s="74"/>
      <c r="E69" s="74"/>
      <c r="F69" s="74"/>
      <c r="G69" s="74"/>
    </row>
    <row r="70" spans="1:7" x14ac:dyDescent="0.2">
      <c r="A70" s="74"/>
      <c r="B70" s="74"/>
      <c r="C70" s="74"/>
      <c r="D70" s="74"/>
      <c r="E70" s="74"/>
      <c r="F70" s="74"/>
      <c r="G70" s="74"/>
    </row>
    <row r="71" spans="1:7" x14ac:dyDescent="0.2">
      <c r="A71" s="74"/>
      <c r="B71" s="74"/>
      <c r="C71" s="74"/>
      <c r="D71" s="74"/>
      <c r="E71" s="74"/>
      <c r="F71" s="74"/>
      <c r="G71" s="74"/>
    </row>
    <row r="72" spans="1:7" x14ac:dyDescent="0.2">
      <c r="A72" s="74"/>
      <c r="B72" s="74"/>
      <c r="C72" s="74"/>
      <c r="D72" s="74"/>
      <c r="E72" s="74"/>
      <c r="F72" s="74"/>
      <c r="G72" s="74"/>
    </row>
    <row r="73" spans="1:7" x14ac:dyDescent="0.2">
      <c r="A73" s="74"/>
      <c r="B73" s="74"/>
      <c r="C73" s="74"/>
      <c r="D73" s="74"/>
      <c r="E73" s="74"/>
      <c r="F73" s="74"/>
      <c r="G73" s="74"/>
    </row>
    <row r="74" spans="1:7" x14ac:dyDescent="0.2">
      <c r="A74" s="74"/>
      <c r="B74" s="74"/>
      <c r="C74" s="74"/>
      <c r="D74" s="74"/>
      <c r="E74" s="74"/>
      <c r="F74" s="74"/>
      <c r="G74" s="74"/>
    </row>
    <row r="75" spans="1:7" x14ac:dyDescent="0.2">
      <c r="A75" s="74"/>
      <c r="B75" s="74"/>
      <c r="C75" s="74"/>
      <c r="D75" s="74"/>
      <c r="E75" s="74"/>
      <c r="F75" s="74"/>
      <c r="G75" s="74"/>
    </row>
    <row r="76" spans="1:7" x14ac:dyDescent="0.2">
      <c r="A76" s="74"/>
      <c r="B76" s="74"/>
      <c r="C76" s="74"/>
      <c r="D76" s="74"/>
      <c r="E76" s="74"/>
      <c r="F76" s="74"/>
      <c r="G76" s="74"/>
    </row>
    <row r="77" spans="1:7" x14ac:dyDescent="0.2">
      <c r="A77" s="74"/>
      <c r="B77" s="74"/>
      <c r="C77" s="74"/>
      <c r="D77" s="74"/>
      <c r="E77" s="74"/>
      <c r="F77" s="74"/>
      <c r="G77" s="74"/>
    </row>
    <row r="78" spans="1:7" x14ac:dyDescent="0.2">
      <c r="A78" s="74"/>
      <c r="B78" s="74"/>
      <c r="C78" s="74"/>
      <c r="D78" s="74"/>
      <c r="E78" s="74"/>
      <c r="F78" s="74"/>
      <c r="G78" s="74"/>
    </row>
    <row r="79" spans="1:7" x14ac:dyDescent="0.2">
      <c r="A79" s="74"/>
      <c r="B79" s="74"/>
      <c r="C79" s="74"/>
      <c r="D79" s="74"/>
      <c r="E79" s="74"/>
      <c r="F79" s="74"/>
      <c r="G79" s="74"/>
    </row>
    <row r="80" spans="1:7" x14ac:dyDescent="0.2">
      <c r="A80" s="74"/>
      <c r="B80" s="74"/>
      <c r="C80" s="74"/>
      <c r="D80" s="74"/>
      <c r="E80" s="74"/>
      <c r="F80" s="74"/>
      <c r="G80" s="74"/>
    </row>
    <row r="81" spans="1:7" x14ac:dyDescent="0.2">
      <c r="A81" s="74"/>
      <c r="B81" s="74"/>
      <c r="C81" s="74"/>
      <c r="D81" s="74"/>
      <c r="E81" s="74"/>
      <c r="F81" s="74"/>
      <c r="G81" s="74"/>
    </row>
    <row r="82" spans="1:7" x14ac:dyDescent="0.2">
      <c r="A82" s="74"/>
      <c r="B82" s="74"/>
      <c r="C82" s="74"/>
      <c r="D82" s="74"/>
      <c r="E82" s="74"/>
      <c r="F82" s="74"/>
      <c r="G82" s="74"/>
    </row>
    <row r="83" spans="1:7" x14ac:dyDescent="0.2">
      <c r="A83" s="74"/>
      <c r="B83" s="74"/>
      <c r="C83" s="74"/>
      <c r="D83" s="74"/>
      <c r="E83" s="74"/>
      <c r="F83" s="74"/>
      <c r="G83" s="74"/>
    </row>
    <row r="84" spans="1:7" x14ac:dyDescent="0.2">
      <c r="A84" s="74"/>
      <c r="B84" s="74"/>
      <c r="C84" s="74"/>
      <c r="D84" s="74"/>
      <c r="E84" s="74"/>
      <c r="F84" s="74"/>
      <c r="G84" s="74"/>
    </row>
    <row r="85" spans="1:7" x14ac:dyDescent="0.2">
      <c r="A85" s="74"/>
      <c r="B85" s="74"/>
      <c r="C85" s="74"/>
      <c r="D85" s="74"/>
      <c r="E85" s="74"/>
      <c r="F85" s="74"/>
      <c r="G85" s="74"/>
    </row>
    <row r="86" spans="1:7" x14ac:dyDescent="0.2">
      <c r="A86" s="74"/>
      <c r="B86" s="74"/>
      <c r="C86" s="74"/>
      <c r="D86" s="74"/>
      <c r="E86" s="74"/>
      <c r="F86" s="74"/>
      <c r="G86" s="74"/>
    </row>
    <row r="87" spans="1:7" x14ac:dyDescent="0.2">
      <c r="A87" s="74"/>
      <c r="B87" s="74"/>
      <c r="C87" s="74"/>
      <c r="D87" s="74"/>
      <c r="E87" s="74"/>
      <c r="F87" s="74"/>
      <c r="G87" s="74"/>
    </row>
    <row r="88" spans="1:7" x14ac:dyDescent="0.2">
      <c r="A88" s="74"/>
      <c r="B88" s="74"/>
      <c r="C88" s="74"/>
      <c r="D88" s="74"/>
      <c r="E88" s="74"/>
      <c r="F88" s="74"/>
      <c r="G88" s="74"/>
    </row>
    <row r="89" spans="1:7" x14ac:dyDescent="0.2">
      <c r="A89" s="74"/>
      <c r="B89" s="74"/>
      <c r="C89" s="74"/>
      <c r="D89" s="74"/>
      <c r="E89" s="74"/>
      <c r="F89" s="74"/>
      <c r="G89" s="74"/>
    </row>
    <row r="90" spans="1:7" x14ac:dyDescent="0.2">
      <c r="A90" s="74"/>
      <c r="B90" s="74"/>
      <c r="C90" s="74"/>
      <c r="D90" s="74"/>
      <c r="E90" s="74"/>
      <c r="F90" s="74"/>
      <c r="G90" s="74"/>
    </row>
    <row r="91" spans="1:7" x14ac:dyDescent="0.2">
      <c r="A91" s="74"/>
      <c r="B91" s="74"/>
      <c r="C91" s="74"/>
      <c r="D91" s="74"/>
      <c r="E91" s="74"/>
      <c r="F91" s="74"/>
      <c r="G91" s="74"/>
    </row>
    <row r="92" spans="1:7" x14ac:dyDescent="0.2">
      <c r="A92" s="74"/>
      <c r="B92" s="74"/>
      <c r="C92" s="74"/>
      <c r="D92" s="74"/>
      <c r="E92" s="74"/>
      <c r="F92" s="74"/>
      <c r="G92" s="74"/>
    </row>
    <row r="93" spans="1:7" x14ac:dyDescent="0.2">
      <c r="A93" s="74"/>
      <c r="B93" s="74"/>
      <c r="C93" s="74"/>
      <c r="D93" s="74"/>
      <c r="E93" s="74"/>
      <c r="F93" s="74"/>
      <c r="G93" s="74"/>
    </row>
    <row r="94" spans="1:7" x14ac:dyDescent="0.2">
      <c r="A94" s="74"/>
      <c r="B94" s="74"/>
      <c r="C94" s="74"/>
      <c r="D94" s="74"/>
      <c r="E94" s="74"/>
      <c r="F94" s="74"/>
      <c r="G94" s="74"/>
    </row>
    <row r="95" spans="1:7" x14ac:dyDescent="0.2">
      <c r="A95" s="74"/>
      <c r="B95" s="74"/>
      <c r="C95" s="74"/>
      <c r="D95" s="74"/>
      <c r="E95" s="74"/>
      <c r="F95" s="74"/>
      <c r="G95" s="74"/>
    </row>
    <row r="96" spans="1:7" x14ac:dyDescent="0.2">
      <c r="A96" s="74"/>
      <c r="B96" s="74"/>
      <c r="C96" s="74"/>
      <c r="D96" s="74"/>
      <c r="E96" s="74"/>
      <c r="F96" s="74"/>
      <c r="G96" s="74"/>
    </row>
    <row r="97" spans="1:7" x14ac:dyDescent="0.2">
      <c r="A97" s="74"/>
      <c r="B97" s="74"/>
      <c r="C97" s="74"/>
      <c r="D97" s="74"/>
      <c r="E97" s="74"/>
      <c r="F97" s="74"/>
      <c r="G97" s="74"/>
    </row>
    <row r="98" spans="1:7" x14ac:dyDescent="0.2">
      <c r="A98" s="74"/>
      <c r="B98" s="74"/>
      <c r="C98" s="74"/>
      <c r="D98" s="74"/>
      <c r="E98" s="74"/>
      <c r="F98" s="74"/>
      <c r="G98" s="74"/>
    </row>
    <row r="99" spans="1:7" x14ac:dyDescent="0.2">
      <c r="A99" s="74"/>
      <c r="B99" s="74"/>
      <c r="C99" s="74"/>
      <c r="D99" s="74"/>
      <c r="E99" s="74"/>
      <c r="F99" s="74"/>
      <c r="G99" s="74"/>
    </row>
    <row r="100" spans="1:7" x14ac:dyDescent="0.2">
      <c r="A100" s="74"/>
      <c r="B100" s="74"/>
      <c r="C100" s="74"/>
      <c r="D100" s="74"/>
      <c r="E100" s="74"/>
      <c r="F100" s="74"/>
      <c r="G100" s="74"/>
    </row>
    <row r="101" spans="1:7" x14ac:dyDescent="0.2">
      <c r="A101" s="74"/>
      <c r="B101" s="74"/>
      <c r="C101" s="74"/>
      <c r="D101" s="74"/>
      <c r="E101" s="74"/>
      <c r="F101" s="74"/>
      <c r="G101" s="74"/>
    </row>
    <row r="102" spans="1:7" x14ac:dyDescent="0.2">
      <c r="A102" s="74"/>
      <c r="B102" s="74"/>
      <c r="C102" s="74"/>
      <c r="D102" s="74"/>
      <c r="E102" s="74"/>
      <c r="F102" s="74"/>
      <c r="G102" s="74"/>
    </row>
    <row r="103" spans="1:7" x14ac:dyDescent="0.2">
      <c r="A103" s="74"/>
      <c r="B103" s="74"/>
      <c r="C103" s="74"/>
      <c r="D103" s="74"/>
      <c r="E103" s="74"/>
      <c r="F103" s="74"/>
      <c r="G103" s="74"/>
    </row>
    <row r="104" spans="1:7" x14ac:dyDescent="0.2">
      <c r="A104" s="74"/>
      <c r="B104" s="74"/>
      <c r="C104" s="74"/>
      <c r="D104" s="74"/>
      <c r="E104" s="74"/>
      <c r="F104" s="74"/>
      <c r="G104" s="74"/>
    </row>
    <row r="105" spans="1:7" x14ac:dyDescent="0.2">
      <c r="A105" s="74"/>
      <c r="B105" s="74"/>
      <c r="C105" s="74"/>
      <c r="D105" s="74"/>
      <c r="E105" s="74"/>
      <c r="F105" s="74"/>
      <c r="G105" s="74"/>
    </row>
    <row r="106" spans="1:7" x14ac:dyDescent="0.2">
      <c r="A106" s="74"/>
      <c r="B106" s="74"/>
      <c r="C106" s="74"/>
      <c r="D106" s="74"/>
      <c r="E106" s="74"/>
      <c r="F106" s="74"/>
      <c r="G106" s="74"/>
    </row>
    <row r="107" spans="1:7" x14ac:dyDescent="0.2">
      <c r="A107" s="74"/>
      <c r="B107" s="74"/>
      <c r="C107" s="74"/>
      <c r="D107" s="74"/>
      <c r="E107" s="74"/>
      <c r="F107" s="74"/>
      <c r="G107" s="74"/>
    </row>
    <row r="108" spans="1:7" x14ac:dyDescent="0.2">
      <c r="A108" s="74"/>
      <c r="B108" s="74"/>
      <c r="C108" s="74"/>
      <c r="D108" s="74"/>
      <c r="E108" s="74"/>
      <c r="F108" s="74"/>
      <c r="G108" s="74"/>
    </row>
    <row r="109" spans="1:7" x14ac:dyDescent="0.2">
      <c r="A109" s="74"/>
      <c r="B109" s="74"/>
      <c r="C109" s="74"/>
      <c r="D109" s="74"/>
      <c r="E109" s="74"/>
      <c r="F109" s="74"/>
      <c r="G109" s="74"/>
    </row>
    <row r="110" spans="1:7" x14ac:dyDescent="0.2">
      <c r="A110" s="74"/>
      <c r="B110" s="74"/>
      <c r="C110" s="74"/>
      <c r="D110" s="74"/>
      <c r="E110" s="74"/>
      <c r="F110" s="74"/>
      <c r="G110" s="74"/>
    </row>
    <row r="111" spans="1:7" x14ac:dyDescent="0.2">
      <c r="A111" s="74"/>
      <c r="B111" s="74"/>
      <c r="C111" s="74"/>
      <c r="D111" s="74"/>
      <c r="E111" s="74"/>
      <c r="F111" s="74"/>
      <c r="G111" s="74"/>
    </row>
    <row r="112" spans="1:7" x14ac:dyDescent="0.2">
      <c r="A112" s="74"/>
      <c r="B112" s="74"/>
      <c r="C112" s="74"/>
      <c r="D112" s="74"/>
      <c r="E112" s="74"/>
      <c r="F112" s="74"/>
      <c r="G112" s="74"/>
    </row>
    <row r="113" spans="1:7" x14ac:dyDescent="0.2">
      <c r="A113" s="74"/>
      <c r="B113" s="74"/>
      <c r="C113" s="74"/>
      <c r="D113" s="74"/>
      <c r="E113" s="74"/>
      <c r="F113" s="74"/>
      <c r="G113" s="74"/>
    </row>
    <row r="114" spans="1:7" x14ac:dyDescent="0.2">
      <c r="A114" s="74"/>
      <c r="B114" s="74"/>
      <c r="C114" s="74"/>
      <c r="D114" s="74"/>
      <c r="E114" s="74"/>
      <c r="F114" s="74"/>
      <c r="G114" s="74"/>
    </row>
    <row r="115" spans="1:7" x14ac:dyDescent="0.2">
      <c r="A115" s="74"/>
      <c r="B115" s="74"/>
      <c r="C115" s="74"/>
      <c r="D115" s="74"/>
      <c r="E115" s="74"/>
      <c r="F115" s="74"/>
      <c r="G115" s="74"/>
    </row>
    <row r="116" spans="1:7" x14ac:dyDescent="0.2">
      <c r="A116" s="74"/>
      <c r="B116" s="74"/>
      <c r="C116" s="74"/>
      <c r="D116" s="74"/>
      <c r="E116" s="74"/>
      <c r="F116" s="74"/>
      <c r="G116" s="74"/>
    </row>
    <row r="117" spans="1:7" x14ac:dyDescent="0.2">
      <c r="A117" s="74"/>
      <c r="B117" s="74"/>
      <c r="C117" s="74"/>
      <c r="D117" s="74"/>
      <c r="E117" s="74"/>
      <c r="F117" s="74"/>
      <c r="G117" s="74"/>
    </row>
    <row r="118" spans="1:7" x14ac:dyDescent="0.2">
      <c r="A118" s="74"/>
      <c r="B118" s="74"/>
      <c r="C118" s="74"/>
      <c r="D118" s="74"/>
      <c r="E118" s="74"/>
      <c r="F118" s="74"/>
      <c r="G118" s="74"/>
    </row>
    <row r="119" spans="1:7" x14ac:dyDescent="0.2">
      <c r="A119" s="74"/>
      <c r="B119" s="74"/>
      <c r="C119" s="74"/>
      <c r="D119" s="74"/>
      <c r="E119" s="74"/>
      <c r="F119" s="74"/>
      <c r="G119" s="74"/>
    </row>
    <row r="120" spans="1:7" x14ac:dyDescent="0.2">
      <c r="A120" s="74"/>
      <c r="B120" s="74"/>
      <c r="C120" s="74"/>
      <c r="D120" s="74"/>
      <c r="E120" s="74"/>
      <c r="F120" s="74"/>
      <c r="G120" s="74"/>
    </row>
    <row r="121" spans="1:7" x14ac:dyDescent="0.2">
      <c r="A121" s="74"/>
      <c r="B121" s="74"/>
      <c r="C121" s="74"/>
      <c r="D121" s="74"/>
      <c r="E121" s="74"/>
      <c r="F121" s="74"/>
      <c r="G121" s="74"/>
    </row>
    <row r="122" spans="1:7" x14ac:dyDescent="0.2">
      <c r="A122" s="74"/>
      <c r="B122" s="74"/>
      <c r="C122" s="74"/>
      <c r="D122" s="74"/>
      <c r="E122" s="74"/>
      <c r="F122" s="74"/>
      <c r="G122" s="74"/>
    </row>
    <row r="123" spans="1:7" x14ac:dyDescent="0.2">
      <c r="A123" s="74"/>
      <c r="B123" s="74"/>
      <c r="C123" s="74"/>
      <c r="D123" s="74"/>
      <c r="E123" s="74"/>
      <c r="F123" s="74"/>
      <c r="G123" s="74"/>
    </row>
    <row r="124" spans="1:7" x14ac:dyDescent="0.2">
      <c r="A124" s="74"/>
      <c r="B124" s="74"/>
      <c r="C124" s="74"/>
      <c r="D124" s="74"/>
      <c r="E124" s="74"/>
      <c r="F124" s="74"/>
      <c r="G124" s="74"/>
    </row>
    <row r="125" spans="1:7" x14ac:dyDescent="0.2">
      <c r="A125" s="74"/>
      <c r="B125" s="74"/>
      <c r="C125" s="74"/>
      <c r="D125" s="74"/>
      <c r="E125" s="74"/>
      <c r="F125" s="74"/>
      <c r="G125" s="74"/>
    </row>
    <row r="126" spans="1:7" x14ac:dyDescent="0.2">
      <c r="A126" s="74"/>
      <c r="B126" s="74"/>
      <c r="C126" s="74"/>
      <c r="D126" s="74"/>
      <c r="E126" s="74"/>
      <c r="F126" s="74"/>
      <c r="G126" s="74"/>
    </row>
    <row r="127" spans="1:7" x14ac:dyDescent="0.2">
      <c r="A127" s="74"/>
      <c r="B127" s="74"/>
      <c r="C127" s="74"/>
      <c r="D127" s="74"/>
      <c r="E127" s="74"/>
      <c r="F127" s="74"/>
      <c r="G127" s="74"/>
    </row>
    <row r="128" spans="1:7" x14ac:dyDescent="0.2">
      <c r="A128" s="74"/>
      <c r="B128" s="74"/>
      <c r="C128" s="74"/>
      <c r="D128" s="74"/>
      <c r="E128" s="74"/>
      <c r="F128" s="74"/>
      <c r="G128" s="74"/>
    </row>
    <row r="129" spans="1:7" x14ac:dyDescent="0.2">
      <c r="A129" s="74"/>
      <c r="B129" s="74"/>
      <c r="C129" s="74"/>
      <c r="D129" s="74"/>
      <c r="E129" s="74"/>
      <c r="F129" s="74"/>
      <c r="G129" s="74"/>
    </row>
    <row r="130" spans="1:7" x14ac:dyDescent="0.2">
      <c r="A130" s="74"/>
      <c r="B130" s="74"/>
      <c r="C130" s="74"/>
      <c r="D130" s="74"/>
      <c r="E130" s="74"/>
      <c r="F130" s="74"/>
      <c r="G130" s="74"/>
    </row>
    <row r="131" spans="1:7" x14ac:dyDescent="0.2">
      <c r="A131" s="74"/>
      <c r="B131" s="74"/>
      <c r="C131" s="74"/>
      <c r="D131" s="74"/>
      <c r="E131" s="74"/>
      <c r="F131" s="74"/>
      <c r="G131" s="74"/>
    </row>
    <row r="132" spans="1:7" x14ac:dyDescent="0.2">
      <c r="A132" s="74"/>
      <c r="B132" s="74"/>
      <c r="C132" s="74"/>
      <c r="D132" s="74"/>
      <c r="E132" s="74"/>
      <c r="F132" s="74"/>
      <c r="G132" s="74"/>
    </row>
    <row r="133" spans="1:7" x14ac:dyDescent="0.2">
      <c r="A133" s="74"/>
      <c r="B133" s="74"/>
      <c r="C133" s="74"/>
      <c r="D133" s="74"/>
      <c r="E133" s="74"/>
      <c r="F133" s="74"/>
      <c r="G133" s="74"/>
    </row>
    <row r="134" spans="1:7" x14ac:dyDescent="0.2">
      <c r="A134" s="74"/>
      <c r="B134" s="74"/>
      <c r="C134" s="74"/>
      <c r="D134" s="74"/>
      <c r="E134" s="74"/>
      <c r="F134" s="74"/>
      <c r="G134" s="74"/>
    </row>
    <row r="135" spans="1:7" x14ac:dyDescent="0.2">
      <c r="A135" s="74"/>
      <c r="B135" s="74"/>
      <c r="C135" s="74"/>
      <c r="D135" s="74"/>
      <c r="E135" s="74"/>
      <c r="F135" s="74"/>
      <c r="G135" s="74"/>
    </row>
    <row r="136" spans="1:7" x14ac:dyDescent="0.2">
      <c r="A136" s="74"/>
      <c r="B136" s="74"/>
      <c r="C136" s="74"/>
      <c r="D136" s="74"/>
      <c r="E136" s="74"/>
      <c r="F136" s="74"/>
      <c r="G136" s="74"/>
    </row>
    <row r="137" spans="1:7" x14ac:dyDescent="0.2">
      <c r="A137" s="74"/>
      <c r="B137" s="74"/>
      <c r="C137" s="74"/>
      <c r="D137" s="74"/>
      <c r="E137" s="74"/>
      <c r="F137" s="74"/>
      <c r="G137" s="74"/>
    </row>
    <row r="138" spans="1:7" x14ac:dyDescent="0.2">
      <c r="A138" s="74"/>
      <c r="B138" s="74"/>
      <c r="C138" s="74"/>
      <c r="D138" s="74"/>
      <c r="E138" s="74"/>
      <c r="F138" s="74"/>
      <c r="G138" s="74"/>
    </row>
    <row r="139" spans="1:7" x14ac:dyDescent="0.2">
      <c r="A139" s="74"/>
      <c r="B139" s="74"/>
      <c r="C139" s="74"/>
      <c r="D139" s="74"/>
      <c r="E139" s="74"/>
      <c r="F139" s="74"/>
      <c r="G139" s="74"/>
    </row>
    <row r="140" spans="1:7" x14ac:dyDescent="0.2">
      <c r="A140" s="74"/>
      <c r="B140" s="74"/>
      <c r="C140" s="74"/>
      <c r="D140" s="74"/>
      <c r="E140" s="74"/>
      <c r="F140" s="74"/>
      <c r="G140" s="74"/>
    </row>
    <row r="141" spans="1:7" x14ac:dyDescent="0.2">
      <c r="A141" s="74"/>
      <c r="B141" s="74"/>
      <c r="C141" s="74"/>
      <c r="D141" s="74"/>
      <c r="E141" s="74"/>
      <c r="F141" s="74"/>
      <c r="G141" s="74"/>
    </row>
    <row r="142" spans="1:7" x14ac:dyDescent="0.2">
      <c r="A142" s="74"/>
      <c r="B142" s="74"/>
      <c r="C142" s="74"/>
      <c r="D142" s="74"/>
      <c r="E142" s="74"/>
      <c r="F142" s="74"/>
      <c r="G142" s="74"/>
    </row>
    <row r="143" spans="1:7" x14ac:dyDescent="0.2">
      <c r="A143" s="74"/>
      <c r="B143" s="74"/>
      <c r="C143" s="74"/>
      <c r="D143" s="74"/>
      <c r="E143" s="74"/>
      <c r="F143" s="74"/>
      <c r="G143" s="74"/>
    </row>
    <row r="144" spans="1:7" x14ac:dyDescent="0.2">
      <c r="A144" s="74"/>
      <c r="B144" s="74"/>
      <c r="C144" s="74"/>
      <c r="D144" s="74"/>
      <c r="E144" s="74"/>
      <c r="F144" s="74"/>
      <c r="G144" s="74"/>
    </row>
    <row r="145" spans="1:7" x14ac:dyDescent="0.2">
      <c r="A145" s="74"/>
      <c r="B145" s="74"/>
      <c r="C145" s="74"/>
      <c r="D145" s="74"/>
      <c r="E145" s="74"/>
      <c r="F145" s="74"/>
      <c r="G145" s="74"/>
    </row>
    <row r="146" spans="1:7" x14ac:dyDescent="0.2">
      <c r="A146" s="74"/>
      <c r="B146" s="74"/>
      <c r="C146" s="74"/>
      <c r="D146" s="74"/>
      <c r="E146" s="74"/>
      <c r="F146" s="74"/>
      <c r="G146" s="74"/>
    </row>
    <row r="147" spans="1:7" x14ac:dyDescent="0.2">
      <c r="A147" s="74"/>
      <c r="B147" s="74"/>
      <c r="C147" s="74"/>
      <c r="D147" s="74"/>
      <c r="E147" s="74"/>
      <c r="F147" s="74"/>
      <c r="G147" s="74"/>
    </row>
    <row r="148" spans="1:7" x14ac:dyDescent="0.2">
      <c r="A148" s="74"/>
      <c r="B148" s="74"/>
      <c r="C148" s="74"/>
      <c r="D148" s="74"/>
      <c r="E148" s="74"/>
      <c r="F148" s="74"/>
      <c r="G148" s="74"/>
    </row>
    <row r="149" spans="1:7" x14ac:dyDescent="0.2">
      <c r="A149" s="74"/>
      <c r="B149" s="74"/>
      <c r="C149" s="74"/>
      <c r="D149" s="74"/>
      <c r="E149" s="74"/>
      <c r="F149" s="74"/>
      <c r="G149" s="74"/>
    </row>
    <row r="150" spans="1:7" x14ac:dyDescent="0.2">
      <c r="A150" s="74"/>
      <c r="B150" s="74"/>
      <c r="C150" s="74"/>
      <c r="D150" s="74"/>
      <c r="E150" s="74"/>
      <c r="F150" s="74"/>
      <c r="G150" s="74"/>
    </row>
    <row r="151" spans="1:7" x14ac:dyDescent="0.2">
      <c r="A151" s="74"/>
      <c r="B151" s="74"/>
      <c r="C151" s="74"/>
      <c r="D151" s="74"/>
      <c r="E151" s="74"/>
      <c r="F151" s="74"/>
      <c r="G151" s="74"/>
    </row>
    <row r="152" spans="1:7" x14ac:dyDescent="0.2">
      <c r="A152" s="74"/>
      <c r="B152" s="74"/>
      <c r="C152" s="74"/>
      <c r="D152" s="74"/>
      <c r="E152" s="74"/>
      <c r="F152" s="74"/>
      <c r="G152" s="74"/>
    </row>
    <row r="153" spans="1:7" x14ac:dyDescent="0.2">
      <c r="A153" s="74"/>
      <c r="B153" s="74"/>
      <c r="C153" s="74"/>
      <c r="D153" s="74"/>
      <c r="E153" s="74"/>
      <c r="F153" s="74"/>
      <c r="G153" s="74"/>
    </row>
    <row r="154" spans="1:7" x14ac:dyDescent="0.2">
      <c r="A154" s="74"/>
      <c r="B154" s="74"/>
      <c r="C154" s="74"/>
      <c r="D154" s="74"/>
      <c r="E154" s="74"/>
      <c r="F154" s="74"/>
      <c r="G154" s="74"/>
    </row>
    <row r="155" spans="1:7" x14ac:dyDescent="0.2">
      <c r="A155" s="74"/>
      <c r="B155" s="74"/>
      <c r="C155" s="74"/>
      <c r="D155" s="74"/>
      <c r="E155" s="74"/>
      <c r="F155" s="74"/>
      <c r="G155" s="74"/>
    </row>
    <row r="156" spans="1:7" x14ac:dyDescent="0.2">
      <c r="A156" s="74"/>
      <c r="B156" s="74"/>
      <c r="C156" s="74"/>
      <c r="D156" s="74"/>
      <c r="E156" s="74"/>
      <c r="F156" s="74"/>
      <c r="G156" s="74"/>
    </row>
    <row r="157" spans="1:7" x14ac:dyDescent="0.2">
      <c r="A157" s="74"/>
      <c r="B157" s="74"/>
      <c r="C157" s="74"/>
      <c r="D157" s="74"/>
      <c r="E157" s="74"/>
      <c r="F157" s="74"/>
      <c r="G157" s="74"/>
    </row>
    <row r="158" spans="1:7" x14ac:dyDescent="0.2">
      <c r="A158" s="74"/>
      <c r="B158" s="74"/>
      <c r="C158" s="74"/>
      <c r="D158" s="74"/>
      <c r="E158" s="74"/>
      <c r="F158" s="74"/>
      <c r="G158" s="74"/>
    </row>
    <row r="159" spans="1:7" x14ac:dyDescent="0.2">
      <c r="A159" s="74"/>
      <c r="B159" s="74"/>
      <c r="C159" s="74"/>
      <c r="D159" s="74"/>
      <c r="E159" s="74"/>
      <c r="F159" s="74"/>
      <c r="G159" s="74"/>
    </row>
    <row r="160" spans="1:7" x14ac:dyDescent="0.2">
      <c r="A160" s="74"/>
      <c r="B160" s="74"/>
      <c r="C160" s="74"/>
      <c r="D160" s="74"/>
      <c r="E160" s="74"/>
      <c r="F160" s="74"/>
      <c r="G160" s="74"/>
    </row>
    <row r="161" spans="1:7" x14ac:dyDescent="0.2">
      <c r="A161" s="74"/>
      <c r="B161" s="74"/>
      <c r="C161" s="74"/>
      <c r="D161" s="74"/>
      <c r="E161" s="74"/>
      <c r="F161" s="74"/>
      <c r="G161" s="74"/>
    </row>
    <row r="162" spans="1:7" x14ac:dyDescent="0.2">
      <c r="A162" s="74"/>
      <c r="B162" s="74"/>
      <c r="C162" s="74"/>
      <c r="D162" s="74"/>
      <c r="E162" s="74"/>
      <c r="F162" s="74"/>
      <c r="G162" s="74"/>
    </row>
    <row r="163" spans="1:7" x14ac:dyDescent="0.2">
      <c r="A163" s="74"/>
      <c r="B163" s="74"/>
      <c r="C163" s="74"/>
      <c r="D163" s="74"/>
      <c r="E163" s="74"/>
      <c r="F163" s="74"/>
      <c r="G163" s="74"/>
    </row>
    <row r="164" spans="1:7" x14ac:dyDescent="0.2">
      <c r="A164" s="74"/>
      <c r="B164" s="74"/>
      <c r="C164" s="74"/>
      <c r="D164" s="74"/>
      <c r="E164" s="74"/>
      <c r="F164" s="74"/>
      <c r="G164" s="74"/>
    </row>
    <row r="165" spans="1:7" x14ac:dyDescent="0.2">
      <c r="A165" s="74"/>
      <c r="B165" s="74"/>
      <c r="C165" s="74"/>
      <c r="D165" s="74"/>
      <c r="E165" s="74"/>
      <c r="F165" s="74"/>
      <c r="G165" s="74"/>
    </row>
    <row r="166" spans="1:7" x14ac:dyDescent="0.2">
      <c r="A166" s="74"/>
      <c r="B166" s="74"/>
      <c r="C166" s="74"/>
      <c r="D166" s="74"/>
      <c r="E166" s="74"/>
      <c r="F166" s="74"/>
      <c r="G166" s="74"/>
    </row>
    <row r="167" spans="1:7" x14ac:dyDescent="0.2">
      <c r="A167" s="74"/>
      <c r="B167" s="74"/>
      <c r="C167" s="74"/>
      <c r="D167" s="74"/>
      <c r="E167" s="74"/>
      <c r="F167" s="74"/>
      <c r="G167" s="74"/>
    </row>
    <row r="168" spans="1:7" x14ac:dyDescent="0.2">
      <c r="A168" s="74"/>
      <c r="B168" s="74"/>
      <c r="C168" s="74"/>
      <c r="D168" s="74"/>
      <c r="E168" s="74"/>
      <c r="F168" s="74"/>
      <c r="G168" s="74"/>
    </row>
    <row r="169" spans="1:7" x14ac:dyDescent="0.2">
      <c r="A169" s="74"/>
      <c r="B169" s="74"/>
      <c r="C169" s="74"/>
      <c r="D169" s="74"/>
      <c r="E169" s="74"/>
      <c r="F169" s="74"/>
      <c r="G169" s="74"/>
    </row>
    <row r="170" spans="1:7" x14ac:dyDescent="0.2">
      <c r="A170" s="74"/>
      <c r="B170" s="74"/>
      <c r="C170" s="74"/>
      <c r="D170" s="74"/>
      <c r="E170" s="74"/>
      <c r="F170" s="74"/>
      <c r="G170" s="74"/>
    </row>
    <row r="171" spans="1:7" x14ac:dyDescent="0.2">
      <c r="A171" s="74"/>
      <c r="B171" s="74"/>
      <c r="C171" s="74"/>
      <c r="D171" s="74"/>
      <c r="E171" s="74"/>
      <c r="F171" s="74"/>
      <c r="G171" s="74"/>
    </row>
    <row r="172" spans="1:7" x14ac:dyDescent="0.2">
      <c r="A172" s="74"/>
      <c r="B172" s="74"/>
      <c r="C172" s="74"/>
      <c r="D172" s="74"/>
      <c r="E172" s="74"/>
      <c r="F172" s="74"/>
      <c r="G172" s="74"/>
    </row>
    <row r="173" spans="1:7" x14ac:dyDescent="0.2">
      <c r="A173" s="74"/>
      <c r="B173" s="74"/>
      <c r="C173" s="74"/>
      <c r="D173" s="74"/>
      <c r="E173" s="74"/>
      <c r="F173" s="74"/>
      <c r="G173" s="74"/>
    </row>
    <row r="174" spans="1:7" x14ac:dyDescent="0.2">
      <c r="A174" s="74"/>
      <c r="B174" s="74"/>
      <c r="C174" s="74"/>
      <c r="D174" s="74"/>
      <c r="E174" s="74"/>
      <c r="F174" s="74"/>
      <c r="G174" s="74"/>
    </row>
    <row r="175" spans="1:7" x14ac:dyDescent="0.2">
      <c r="A175" s="74"/>
      <c r="B175" s="74"/>
      <c r="C175" s="74"/>
      <c r="D175" s="74"/>
      <c r="E175" s="74"/>
      <c r="F175" s="74"/>
      <c r="G175" s="74"/>
    </row>
    <row r="176" spans="1:7" x14ac:dyDescent="0.2">
      <c r="A176" s="74"/>
      <c r="B176" s="74"/>
      <c r="C176" s="74"/>
      <c r="D176" s="74"/>
      <c r="E176" s="74"/>
      <c r="F176" s="74"/>
      <c r="G176" s="74"/>
    </row>
    <row r="177" spans="1:7" x14ac:dyDescent="0.2">
      <c r="A177" s="74"/>
      <c r="B177" s="74"/>
      <c r="C177" s="74"/>
      <c r="D177" s="74"/>
      <c r="E177" s="74"/>
      <c r="F177" s="74"/>
      <c r="G177" s="74"/>
    </row>
    <row r="178" spans="1:7" x14ac:dyDescent="0.2">
      <c r="A178" s="74"/>
      <c r="B178" s="74"/>
      <c r="C178" s="74"/>
      <c r="D178" s="74"/>
      <c r="E178" s="74"/>
      <c r="F178" s="74"/>
      <c r="G178" s="74"/>
    </row>
    <row r="179" spans="1:7" x14ac:dyDescent="0.2">
      <c r="A179" s="74"/>
      <c r="B179" s="74"/>
      <c r="C179" s="74"/>
      <c r="D179" s="74"/>
      <c r="E179" s="74"/>
      <c r="F179" s="74"/>
      <c r="G179" s="74"/>
    </row>
    <row r="180" spans="1:7" x14ac:dyDescent="0.2">
      <c r="A180" s="74"/>
      <c r="B180" s="74"/>
      <c r="C180" s="74"/>
      <c r="D180" s="74"/>
      <c r="E180" s="74"/>
      <c r="F180" s="74"/>
      <c r="G180" s="74"/>
    </row>
    <row r="181" spans="1:7" x14ac:dyDescent="0.2">
      <c r="A181" s="74"/>
      <c r="B181" s="74"/>
      <c r="C181" s="74"/>
      <c r="D181" s="74"/>
      <c r="E181" s="74"/>
      <c r="F181" s="74"/>
      <c r="G181" s="74"/>
    </row>
    <row r="182" spans="1:7" x14ac:dyDescent="0.2">
      <c r="A182" s="74"/>
      <c r="B182" s="74"/>
      <c r="C182" s="74"/>
      <c r="D182" s="74"/>
      <c r="E182" s="74"/>
      <c r="F182" s="74"/>
      <c r="G182" s="74"/>
    </row>
    <row r="183" spans="1:7" x14ac:dyDescent="0.2">
      <c r="A183" s="74"/>
      <c r="B183" s="74"/>
      <c r="C183" s="74"/>
      <c r="D183" s="74"/>
      <c r="E183" s="74"/>
      <c r="F183" s="74"/>
      <c r="G183" s="74"/>
    </row>
    <row r="184" spans="1:7" x14ac:dyDescent="0.2">
      <c r="A184" s="74"/>
      <c r="B184" s="74"/>
      <c r="C184" s="74"/>
      <c r="D184" s="74"/>
      <c r="E184" s="74"/>
      <c r="F184" s="74"/>
      <c r="G184" s="74"/>
    </row>
    <row r="185" spans="1:7" x14ac:dyDescent="0.2">
      <c r="A185" s="74"/>
      <c r="B185" s="74"/>
      <c r="C185" s="74"/>
      <c r="D185" s="74"/>
      <c r="E185" s="74"/>
      <c r="F185" s="74"/>
      <c r="G185" s="74"/>
    </row>
    <row r="186" spans="1:7" x14ac:dyDescent="0.2">
      <c r="A186" s="74"/>
      <c r="B186" s="74"/>
      <c r="C186" s="74"/>
      <c r="D186" s="74"/>
      <c r="E186" s="74"/>
      <c r="F186" s="74"/>
      <c r="G186" s="74"/>
    </row>
    <row r="187" spans="1:7" x14ac:dyDescent="0.2">
      <c r="A187" s="74"/>
      <c r="B187" s="74"/>
      <c r="C187" s="74"/>
      <c r="D187" s="74"/>
      <c r="E187" s="74"/>
      <c r="F187" s="74"/>
      <c r="G187" s="74"/>
    </row>
    <row r="188" spans="1:7" x14ac:dyDescent="0.2">
      <c r="A188" s="74"/>
      <c r="B188" s="74"/>
      <c r="C188" s="74"/>
      <c r="D188" s="74"/>
      <c r="E188" s="74"/>
      <c r="F188" s="74"/>
      <c r="G188" s="74"/>
    </row>
    <row r="189" spans="1:7" x14ac:dyDescent="0.2">
      <c r="A189" s="74"/>
      <c r="B189" s="74"/>
      <c r="C189" s="74"/>
      <c r="D189" s="74"/>
      <c r="E189" s="74"/>
      <c r="F189" s="74"/>
      <c r="G189" s="74"/>
    </row>
    <row r="190" spans="1:7" x14ac:dyDescent="0.2">
      <c r="A190" s="74"/>
      <c r="B190" s="74"/>
      <c r="C190" s="74"/>
      <c r="D190" s="74"/>
      <c r="E190" s="74"/>
      <c r="F190" s="74"/>
      <c r="G190" s="74"/>
    </row>
    <row r="191" spans="1:7" x14ac:dyDescent="0.2">
      <c r="A191" s="74"/>
      <c r="B191" s="74"/>
      <c r="C191" s="74"/>
      <c r="D191" s="74"/>
      <c r="E191" s="74"/>
      <c r="F191" s="74"/>
      <c r="G191" s="74"/>
    </row>
    <row r="192" spans="1:7" x14ac:dyDescent="0.2">
      <c r="A192" s="74"/>
      <c r="B192" s="74"/>
      <c r="C192" s="74"/>
      <c r="D192" s="74"/>
      <c r="E192" s="74"/>
      <c r="F192" s="74"/>
      <c r="G192" s="74"/>
    </row>
    <row r="193" spans="1:7" x14ac:dyDescent="0.2">
      <c r="A193" s="74"/>
      <c r="B193" s="74"/>
      <c r="C193" s="74"/>
      <c r="D193" s="74"/>
      <c r="E193" s="74"/>
      <c r="F193" s="74"/>
      <c r="G193" s="74"/>
    </row>
    <row r="194" spans="1:7" x14ac:dyDescent="0.2">
      <c r="A194" s="74"/>
      <c r="B194" s="74"/>
      <c r="C194" s="74"/>
      <c r="D194" s="74"/>
      <c r="E194" s="74"/>
      <c r="F194" s="74"/>
      <c r="G194" s="74"/>
    </row>
    <row r="195" spans="1:7" x14ac:dyDescent="0.2">
      <c r="A195" s="74"/>
      <c r="B195" s="74"/>
      <c r="C195" s="74"/>
      <c r="D195" s="74"/>
      <c r="E195" s="74"/>
      <c r="F195" s="74"/>
      <c r="G195" s="74"/>
    </row>
    <row r="196" spans="1:7" x14ac:dyDescent="0.2">
      <c r="A196" s="74"/>
      <c r="B196" s="74"/>
      <c r="C196" s="74"/>
      <c r="D196" s="74"/>
      <c r="E196" s="74"/>
      <c r="F196" s="74"/>
      <c r="G196" s="74"/>
    </row>
    <row r="197" spans="1:7" x14ac:dyDescent="0.2">
      <c r="A197" s="74"/>
      <c r="B197" s="74"/>
      <c r="C197" s="74"/>
      <c r="D197" s="74"/>
      <c r="E197" s="74"/>
      <c r="F197" s="74"/>
      <c r="G197" s="74"/>
    </row>
    <row r="198" spans="1:7" x14ac:dyDescent="0.2">
      <c r="A198" s="74"/>
      <c r="B198" s="74"/>
      <c r="C198" s="74"/>
      <c r="D198" s="74"/>
      <c r="E198" s="74"/>
      <c r="F198" s="74"/>
      <c r="G198" s="74"/>
    </row>
    <row r="199" spans="1:7" x14ac:dyDescent="0.2">
      <c r="A199" s="74"/>
      <c r="B199" s="74"/>
      <c r="C199" s="74"/>
      <c r="D199" s="74"/>
      <c r="E199" s="74"/>
      <c r="F199" s="74"/>
      <c r="G199" s="74"/>
    </row>
    <row r="200" spans="1:7" x14ac:dyDescent="0.2">
      <c r="A200" s="74"/>
      <c r="B200" s="74"/>
      <c r="C200" s="74"/>
      <c r="D200" s="74"/>
      <c r="E200" s="74"/>
      <c r="F200" s="74"/>
      <c r="G200" s="74"/>
    </row>
    <row r="201" spans="1:7" x14ac:dyDescent="0.2">
      <c r="A201" s="74"/>
      <c r="B201" s="74"/>
      <c r="C201" s="74"/>
      <c r="D201" s="74"/>
      <c r="E201" s="74"/>
      <c r="F201" s="74"/>
      <c r="G201" s="74"/>
    </row>
    <row r="202" spans="1:7" x14ac:dyDescent="0.2">
      <c r="A202" s="74"/>
      <c r="B202" s="74"/>
      <c r="C202" s="74"/>
      <c r="D202" s="74"/>
      <c r="E202" s="74"/>
      <c r="F202" s="74"/>
      <c r="G202" s="74"/>
    </row>
    <row r="203" spans="1:7" x14ac:dyDescent="0.2">
      <c r="A203" s="74"/>
      <c r="B203" s="74"/>
      <c r="C203" s="74"/>
      <c r="D203" s="74"/>
      <c r="E203" s="74"/>
      <c r="F203" s="74"/>
      <c r="G203" s="74"/>
    </row>
    <row r="204" spans="1:7" x14ac:dyDescent="0.2">
      <c r="A204" s="74"/>
      <c r="B204" s="74"/>
      <c r="C204" s="74"/>
      <c r="D204" s="74"/>
      <c r="E204" s="74"/>
      <c r="F204" s="74"/>
      <c r="G204" s="74"/>
    </row>
    <row r="205" spans="1:7" x14ac:dyDescent="0.2">
      <c r="A205" s="74"/>
      <c r="B205" s="74"/>
      <c r="C205" s="74"/>
      <c r="D205" s="74"/>
      <c r="E205" s="74"/>
      <c r="F205" s="74"/>
      <c r="G205" s="74"/>
    </row>
    <row r="206" spans="1:7" x14ac:dyDescent="0.2">
      <c r="A206" s="74"/>
      <c r="B206" s="74"/>
      <c r="C206" s="74"/>
      <c r="D206" s="74"/>
      <c r="E206" s="74"/>
      <c r="F206" s="74"/>
      <c r="G206" s="74"/>
    </row>
    <row r="207" spans="1:7" x14ac:dyDescent="0.2">
      <c r="A207" s="74"/>
      <c r="B207" s="74"/>
      <c r="C207" s="74"/>
      <c r="D207" s="74"/>
      <c r="E207" s="74"/>
      <c r="F207" s="74"/>
      <c r="G207" s="74"/>
    </row>
    <row r="208" spans="1:7" x14ac:dyDescent="0.2">
      <c r="A208" s="74"/>
      <c r="B208" s="74"/>
      <c r="C208" s="74"/>
      <c r="D208" s="74"/>
      <c r="E208" s="74"/>
      <c r="F208" s="74"/>
      <c r="G208" s="74"/>
    </row>
    <row r="209" spans="1:7" x14ac:dyDescent="0.2">
      <c r="A209" s="74"/>
      <c r="B209" s="74"/>
      <c r="C209" s="74"/>
      <c r="D209" s="74"/>
      <c r="E209" s="74"/>
      <c r="F209" s="74"/>
      <c r="G209" s="74"/>
    </row>
    <row r="210" spans="1:7" x14ac:dyDescent="0.2">
      <c r="A210" s="74"/>
      <c r="B210" s="74"/>
      <c r="C210" s="74"/>
      <c r="D210" s="74"/>
      <c r="E210" s="74"/>
      <c r="F210" s="74"/>
      <c r="G210" s="74"/>
    </row>
    <row r="211" spans="1:7" x14ac:dyDescent="0.2">
      <c r="A211" s="74"/>
      <c r="B211" s="74"/>
      <c r="C211" s="74"/>
      <c r="D211" s="74"/>
      <c r="E211" s="74"/>
      <c r="F211" s="74"/>
      <c r="G211" s="74"/>
    </row>
    <row r="212" spans="1:7" x14ac:dyDescent="0.2">
      <c r="A212" s="74"/>
      <c r="B212" s="74"/>
      <c r="C212" s="74"/>
      <c r="D212" s="74"/>
      <c r="E212" s="74"/>
      <c r="F212" s="74"/>
      <c r="G212" s="74"/>
    </row>
    <row r="213" spans="1:7" x14ac:dyDescent="0.2">
      <c r="A213" s="74"/>
      <c r="B213" s="74"/>
      <c r="C213" s="74"/>
      <c r="D213" s="74"/>
      <c r="E213" s="74"/>
      <c r="F213" s="74"/>
      <c r="G213" s="74"/>
    </row>
    <row r="214" spans="1:7" x14ac:dyDescent="0.2">
      <c r="A214" s="74"/>
      <c r="B214" s="74"/>
      <c r="C214" s="74"/>
      <c r="D214" s="74"/>
      <c r="E214" s="74"/>
      <c r="F214" s="74"/>
      <c r="G214" s="74"/>
    </row>
    <row r="215" spans="1:7" x14ac:dyDescent="0.2">
      <c r="A215" s="74"/>
      <c r="B215" s="74"/>
      <c r="C215" s="74"/>
      <c r="D215" s="74"/>
      <c r="E215" s="74"/>
      <c r="F215" s="74"/>
      <c r="G215" s="74"/>
    </row>
    <row r="216" spans="1:7" x14ac:dyDescent="0.2">
      <c r="A216" s="74"/>
      <c r="B216" s="74"/>
      <c r="C216" s="74"/>
      <c r="D216" s="74"/>
      <c r="E216" s="74"/>
      <c r="F216" s="74"/>
      <c r="G216" s="74"/>
    </row>
    <row r="217" spans="1:7" x14ac:dyDescent="0.2">
      <c r="A217" s="74"/>
      <c r="B217" s="74"/>
      <c r="C217" s="74"/>
      <c r="D217" s="74"/>
      <c r="E217" s="74"/>
      <c r="F217" s="74"/>
      <c r="G217" s="74"/>
    </row>
    <row r="218" spans="1:7" x14ac:dyDescent="0.2">
      <c r="A218" s="74"/>
      <c r="B218" s="74"/>
      <c r="C218" s="74"/>
      <c r="D218" s="74"/>
      <c r="E218" s="74"/>
      <c r="F218" s="74"/>
      <c r="G218" s="74"/>
    </row>
    <row r="219" spans="1:7" x14ac:dyDescent="0.2">
      <c r="A219" s="74"/>
      <c r="B219" s="74"/>
      <c r="C219" s="74"/>
      <c r="D219" s="74"/>
      <c r="E219" s="74"/>
      <c r="F219" s="74"/>
      <c r="G219" s="74"/>
    </row>
    <row r="220" spans="1:7" x14ac:dyDescent="0.2">
      <c r="A220" s="74"/>
      <c r="B220" s="74"/>
      <c r="C220" s="74"/>
      <c r="D220" s="74"/>
      <c r="E220" s="74"/>
      <c r="F220" s="74"/>
      <c r="G220" s="74"/>
    </row>
    <row r="221" spans="1:7" x14ac:dyDescent="0.2">
      <c r="A221" s="74"/>
      <c r="B221" s="74"/>
      <c r="C221" s="74"/>
      <c r="D221" s="74"/>
      <c r="E221" s="74"/>
      <c r="F221" s="74"/>
      <c r="G221" s="74"/>
    </row>
    <row r="222" spans="1:7" x14ac:dyDescent="0.2">
      <c r="A222" s="44"/>
      <c r="B222" s="44"/>
      <c r="C222" s="44"/>
      <c r="D222" s="44"/>
      <c r="E222" s="44"/>
      <c r="F222" s="44"/>
      <c r="G222" s="44"/>
    </row>
    <row r="223" spans="1:7" x14ac:dyDescent="0.2">
      <c r="A223" s="44"/>
      <c r="B223" s="44"/>
      <c r="C223" s="44"/>
      <c r="D223" s="44"/>
      <c r="E223" s="44"/>
      <c r="F223" s="44"/>
      <c r="G223" s="44"/>
    </row>
  </sheetData>
  <printOptions horizontalCentered="1"/>
  <pageMargins left="0.78740157480314965" right="0.78740157480314965" top="0.78740157480314965" bottom="1.1811023622047245" header="0.78740157480314965" footer="0.78740157480314965"/>
  <pageSetup scale="85" orientation="portrait" r:id="rId1"/>
  <headerFooter>
    <oddFooter>&amp;L&amp;8Este documento es propiedad de la Administración Central del Municipio de Santiago de Cali. Prohibida su alteración o modificación por cualquier medio, sin previa autorización del Alcalde.&amp;R&amp;8Página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D116"/>
  <sheetViews>
    <sheetView showGridLines="0" tabSelected="1" topLeftCell="A10" zoomScaleNormal="100" workbookViewId="0">
      <selection activeCell="B13" sqref="B13:D13"/>
    </sheetView>
  </sheetViews>
  <sheetFormatPr baseColWidth="10" defaultColWidth="11.42578125" defaultRowHeight="12.75" x14ac:dyDescent="0.2"/>
  <cols>
    <col min="1" max="1" width="46.28515625" style="6" customWidth="1"/>
    <col min="2" max="2" width="38.28515625" style="6" customWidth="1"/>
    <col min="3" max="3" width="11.42578125" style="6" customWidth="1"/>
    <col min="4" max="4" width="2.85546875" style="6" customWidth="1"/>
    <col min="5" max="16384" width="11.42578125" style="35"/>
  </cols>
  <sheetData>
    <row r="2" spans="1:4" x14ac:dyDescent="0.2">
      <c r="A2" s="35"/>
      <c r="B2" s="35"/>
    </row>
    <row r="3" spans="1:4" x14ac:dyDescent="0.2">
      <c r="A3" s="35"/>
      <c r="B3" s="35"/>
    </row>
    <row r="4" spans="1:4" x14ac:dyDescent="0.2">
      <c r="A4" s="35"/>
      <c r="B4" s="35"/>
    </row>
    <row r="5" spans="1:4" x14ac:dyDescent="0.2">
      <c r="A5" s="35"/>
      <c r="B5" s="35"/>
    </row>
    <row r="6" spans="1:4" x14ac:dyDescent="0.2">
      <c r="A6" s="35"/>
      <c r="B6" s="35"/>
    </row>
    <row r="7" spans="1:4" x14ac:dyDescent="0.2">
      <c r="A7" s="35"/>
      <c r="B7" s="35"/>
    </row>
    <row r="8" spans="1:4" x14ac:dyDescent="0.2">
      <c r="A8" s="35"/>
      <c r="B8" s="35"/>
    </row>
    <row r="9" spans="1:4" ht="16.5" customHeight="1" x14ac:dyDescent="0.2">
      <c r="A9" s="213" t="s">
        <v>311</v>
      </c>
      <c r="B9" s="213"/>
      <c r="C9" s="35"/>
      <c r="D9" s="35"/>
    </row>
    <row r="10" spans="1:4" s="36" customFormat="1" ht="9.75" customHeight="1" x14ac:dyDescent="0.2"/>
    <row r="11" spans="1:4" ht="24" customHeight="1" x14ac:dyDescent="0.2">
      <c r="A11" s="86" t="s">
        <v>307</v>
      </c>
      <c r="B11" s="207"/>
      <c r="C11" s="208"/>
      <c r="D11" s="209"/>
    </row>
    <row r="12" spans="1:4" ht="24" customHeight="1" x14ac:dyDescent="0.2">
      <c r="A12" s="86" t="s">
        <v>250</v>
      </c>
      <c r="B12" s="210"/>
      <c r="C12" s="211"/>
      <c r="D12" s="212"/>
    </row>
    <row r="13" spans="1:4" ht="24" customHeight="1" x14ac:dyDescent="0.2">
      <c r="A13" s="86" t="s">
        <v>0</v>
      </c>
      <c r="B13" s="207"/>
      <c r="C13" s="208"/>
      <c r="D13" s="209"/>
    </row>
    <row r="14" spans="1:4" ht="24" customHeight="1" x14ac:dyDescent="0.2">
      <c r="A14" s="86" t="s">
        <v>298</v>
      </c>
      <c r="B14" s="210"/>
      <c r="C14" s="211"/>
      <c r="D14" s="212"/>
    </row>
    <row r="15" spans="1:4" ht="24" customHeight="1" x14ac:dyDescent="0.2">
      <c r="A15" s="86" t="s">
        <v>299</v>
      </c>
      <c r="B15" s="207"/>
      <c r="C15" s="208"/>
      <c r="D15" s="209"/>
    </row>
    <row r="16" spans="1:4" ht="24" customHeight="1" x14ac:dyDescent="0.2">
      <c r="A16" s="86" t="s">
        <v>300</v>
      </c>
      <c r="B16" s="207"/>
      <c r="C16" s="208"/>
      <c r="D16" s="209"/>
    </row>
    <row r="17" spans="1:4" ht="24" customHeight="1" x14ac:dyDescent="0.2">
      <c r="A17" s="86" t="s">
        <v>304</v>
      </c>
      <c r="B17" s="207"/>
      <c r="C17" s="208"/>
      <c r="D17" s="209"/>
    </row>
    <row r="18" spans="1:4" ht="24" customHeight="1" x14ac:dyDescent="0.2">
      <c r="A18" s="86" t="s">
        <v>301</v>
      </c>
      <c r="B18" s="207"/>
      <c r="C18" s="208"/>
      <c r="D18" s="209"/>
    </row>
    <row r="19" spans="1:4" ht="24" customHeight="1" x14ac:dyDescent="0.2">
      <c r="A19" s="87" t="s">
        <v>302</v>
      </c>
      <c r="B19" s="207"/>
      <c r="C19" s="208"/>
      <c r="D19" s="209"/>
    </row>
    <row r="20" spans="1:4" ht="24" customHeight="1" x14ac:dyDescent="0.2">
      <c r="A20" s="86" t="s">
        <v>303</v>
      </c>
      <c r="B20" s="207"/>
      <c r="C20" s="208"/>
      <c r="D20" s="209"/>
    </row>
    <row r="21" spans="1:4" ht="24" customHeight="1" x14ac:dyDescent="0.2">
      <c r="A21" s="87" t="s">
        <v>249</v>
      </c>
      <c r="B21" s="207"/>
      <c r="C21" s="208"/>
      <c r="D21" s="209"/>
    </row>
    <row r="22" spans="1:4" ht="24" customHeight="1" x14ac:dyDescent="0.2">
      <c r="A22" s="87" t="s">
        <v>248</v>
      </c>
      <c r="B22" s="207"/>
      <c r="C22" s="208"/>
      <c r="D22" s="209"/>
    </row>
    <row r="23" spans="1:4" ht="24" customHeight="1" x14ac:dyDescent="0.2">
      <c r="A23" s="86" t="s">
        <v>256</v>
      </c>
      <c r="B23" s="207"/>
      <c r="C23" s="208"/>
      <c r="D23" s="209"/>
    </row>
    <row r="24" spans="1:4" ht="24" customHeight="1" x14ac:dyDescent="0.2">
      <c r="A24" s="86" t="s">
        <v>251</v>
      </c>
      <c r="B24" s="207"/>
      <c r="C24" s="208"/>
      <c r="D24" s="209"/>
    </row>
    <row r="25" spans="1:4" ht="24" customHeight="1" x14ac:dyDescent="0.2">
      <c r="A25" s="86" t="s">
        <v>257</v>
      </c>
      <c r="B25" s="207"/>
      <c r="C25" s="208"/>
      <c r="D25" s="209"/>
    </row>
    <row r="26" spans="1:4" ht="24" customHeight="1" x14ac:dyDescent="0.2">
      <c r="A26" s="86" t="s">
        <v>258</v>
      </c>
      <c r="B26" s="207"/>
      <c r="C26" s="208"/>
      <c r="D26" s="209"/>
    </row>
    <row r="27" spans="1:4" ht="24" customHeight="1" x14ac:dyDescent="0.2">
      <c r="A27" s="86" t="s">
        <v>252</v>
      </c>
      <c r="B27" s="207"/>
      <c r="C27" s="208"/>
      <c r="D27" s="209"/>
    </row>
    <row r="28" spans="1:4" ht="24" customHeight="1" x14ac:dyDescent="0.2">
      <c r="A28" s="86" t="s">
        <v>257</v>
      </c>
      <c r="B28" s="207"/>
      <c r="C28" s="208"/>
      <c r="D28" s="209"/>
    </row>
    <row r="29" spans="1:4" ht="24" customHeight="1" x14ac:dyDescent="0.2">
      <c r="A29" s="86" t="s">
        <v>258</v>
      </c>
      <c r="B29" s="207"/>
      <c r="C29" s="208"/>
      <c r="D29" s="209"/>
    </row>
    <row r="30" spans="1:4" ht="24" customHeight="1" x14ac:dyDescent="0.2">
      <c r="A30" s="86" t="s">
        <v>1</v>
      </c>
      <c r="B30" s="207"/>
      <c r="C30" s="208"/>
      <c r="D30" s="209"/>
    </row>
    <row r="31" spans="1:4" ht="24" customHeight="1" x14ac:dyDescent="0.2">
      <c r="A31" s="87" t="s">
        <v>253</v>
      </c>
      <c r="B31" s="207"/>
      <c r="C31" s="208"/>
      <c r="D31" s="209"/>
    </row>
    <row r="32" spans="1:4" ht="24" customHeight="1" x14ac:dyDescent="0.2">
      <c r="A32" s="86" t="s">
        <v>254</v>
      </c>
      <c r="B32" s="207"/>
      <c r="C32" s="208"/>
      <c r="D32" s="209"/>
    </row>
    <row r="33" spans="1:4" ht="24" customHeight="1" x14ac:dyDescent="0.2">
      <c r="A33" s="86" t="s">
        <v>255</v>
      </c>
      <c r="B33" s="207"/>
      <c r="C33" s="208"/>
      <c r="D33" s="209"/>
    </row>
    <row r="34" spans="1:4" ht="24" customHeight="1" x14ac:dyDescent="0.2">
      <c r="A34" s="86" t="s">
        <v>351</v>
      </c>
      <c r="B34" s="207"/>
      <c r="C34" s="208"/>
      <c r="D34" s="209"/>
    </row>
    <row r="35" spans="1:4" ht="24" customHeight="1" x14ac:dyDescent="0.2">
      <c r="A35" s="86" t="s">
        <v>147</v>
      </c>
      <c r="B35" s="207"/>
      <c r="C35" s="208"/>
      <c r="D35" s="209"/>
    </row>
    <row r="36" spans="1:4" ht="24" customHeight="1" x14ac:dyDescent="0.2">
      <c r="A36" s="86" t="s">
        <v>308</v>
      </c>
      <c r="B36" s="207"/>
      <c r="C36" s="208"/>
      <c r="D36" s="209"/>
    </row>
    <row r="37" spans="1:4" ht="24" customHeight="1" x14ac:dyDescent="0.2">
      <c r="A37" s="86" t="s">
        <v>306</v>
      </c>
      <c r="B37" s="207"/>
      <c r="C37" s="208"/>
      <c r="D37" s="209"/>
    </row>
    <row r="38" spans="1:4" x14ac:dyDescent="0.2">
      <c r="A38" s="35"/>
      <c r="B38" s="35"/>
      <c r="C38" s="35"/>
      <c r="D38" s="35"/>
    </row>
    <row r="39" spans="1:4" x14ac:dyDescent="0.2">
      <c r="A39" s="35"/>
      <c r="B39" s="35"/>
      <c r="C39" s="35"/>
      <c r="D39" s="35"/>
    </row>
    <row r="71" spans="1:1" ht="26.25" customHeight="1" x14ac:dyDescent="0.2"/>
    <row r="72" spans="1:1" ht="14.25" hidden="1" x14ac:dyDescent="0.2">
      <c r="A72" s="206" t="s">
        <v>386</v>
      </c>
    </row>
    <row r="73" spans="1:1" ht="14.25" hidden="1" x14ac:dyDescent="0.2">
      <c r="A73" s="206" t="s">
        <v>387</v>
      </c>
    </row>
    <row r="74" spans="1:1" ht="14.25" hidden="1" x14ac:dyDescent="0.2">
      <c r="A74" s="206" t="s">
        <v>13</v>
      </c>
    </row>
    <row r="75" spans="1:1" ht="14.25" hidden="1" x14ac:dyDescent="0.2">
      <c r="A75" s="206" t="s">
        <v>388</v>
      </c>
    </row>
    <row r="76" spans="1:1" ht="14.25" hidden="1" x14ac:dyDescent="0.2">
      <c r="A76" s="206" t="s">
        <v>389</v>
      </c>
    </row>
    <row r="77" spans="1:1" ht="14.25" hidden="1" x14ac:dyDescent="0.2">
      <c r="A77" s="206" t="s">
        <v>390</v>
      </c>
    </row>
    <row r="78" spans="1:1" ht="14.25" hidden="1" x14ac:dyDescent="0.2">
      <c r="A78" s="206" t="s">
        <v>391</v>
      </c>
    </row>
    <row r="79" spans="1:1" ht="14.25" hidden="1" x14ac:dyDescent="0.2">
      <c r="A79" s="206" t="s">
        <v>392</v>
      </c>
    </row>
    <row r="80" spans="1:1" ht="14.25" hidden="1" x14ac:dyDescent="0.2">
      <c r="A80" s="206" t="s">
        <v>393</v>
      </c>
    </row>
    <row r="81" spans="1:1" ht="14.25" hidden="1" x14ac:dyDescent="0.2">
      <c r="A81" s="206" t="s">
        <v>394</v>
      </c>
    </row>
    <row r="82" spans="1:1" ht="14.25" hidden="1" x14ac:dyDescent="0.2">
      <c r="A82" s="206" t="s">
        <v>395</v>
      </c>
    </row>
    <row r="83" spans="1:1" ht="14.25" hidden="1" x14ac:dyDescent="0.2">
      <c r="A83" s="206" t="s">
        <v>396</v>
      </c>
    </row>
    <row r="84" spans="1:1" ht="14.25" hidden="1" x14ac:dyDescent="0.2">
      <c r="A84" s="206" t="s">
        <v>397</v>
      </c>
    </row>
    <row r="85" spans="1:1" ht="14.25" hidden="1" x14ac:dyDescent="0.2">
      <c r="A85" s="206" t="s">
        <v>398</v>
      </c>
    </row>
    <row r="86" spans="1:1" ht="14.25" hidden="1" x14ac:dyDescent="0.2">
      <c r="A86" s="206" t="s">
        <v>399</v>
      </c>
    </row>
    <row r="87" spans="1:1" ht="14.25" hidden="1" x14ac:dyDescent="0.2">
      <c r="A87" s="206" t="s">
        <v>400</v>
      </c>
    </row>
    <row r="88" spans="1:1" ht="14.25" hidden="1" x14ac:dyDescent="0.2">
      <c r="A88" s="206" t="s">
        <v>401</v>
      </c>
    </row>
    <row r="89" spans="1:1" ht="14.25" hidden="1" x14ac:dyDescent="0.2">
      <c r="A89" s="206" t="s">
        <v>402</v>
      </c>
    </row>
    <row r="90" spans="1:1" ht="14.25" hidden="1" x14ac:dyDescent="0.2">
      <c r="A90" s="206" t="s">
        <v>403</v>
      </c>
    </row>
    <row r="91" spans="1:1" ht="14.25" hidden="1" x14ac:dyDescent="0.2">
      <c r="A91" s="206" t="s">
        <v>404</v>
      </c>
    </row>
    <row r="92" spans="1:1" ht="14.25" hidden="1" x14ac:dyDescent="0.2">
      <c r="A92" s="206" t="s">
        <v>405</v>
      </c>
    </row>
    <row r="93" spans="1:1" ht="14.25" hidden="1" x14ac:dyDescent="0.2">
      <c r="A93" s="206" t="s">
        <v>406</v>
      </c>
    </row>
    <row r="94" spans="1:1" ht="14.25" hidden="1" x14ac:dyDescent="0.2">
      <c r="A94" s="206" t="s">
        <v>407</v>
      </c>
    </row>
    <row r="95" spans="1:1" ht="14.25" hidden="1" x14ac:dyDescent="0.2">
      <c r="A95" s="206" t="s">
        <v>408</v>
      </c>
    </row>
    <row r="96" spans="1:1" ht="14.25" hidden="1" x14ac:dyDescent="0.2">
      <c r="A96" s="206" t="s">
        <v>409</v>
      </c>
    </row>
    <row r="97" spans="1:1" ht="14.25" hidden="1" x14ac:dyDescent="0.2">
      <c r="A97" s="206" t="s">
        <v>410</v>
      </c>
    </row>
    <row r="98" spans="1:1" ht="14.25" hidden="1" x14ac:dyDescent="0.2">
      <c r="A98" s="206" t="s">
        <v>411</v>
      </c>
    </row>
    <row r="99" spans="1:1" ht="14.25" hidden="1" x14ac:dyDescent="0.2">
      <c r="A99" s="206" t="s">
        <v>412</v>
      </c>
    </row>
    <row r="100" spans="1:1" ht="14.25" hidden="1" x14ac:dyDescent="0.2">
      <c r="A100" s="206" t="s">
        <v>413</v>
      </c>
    </row>
    <row r="101" spans="1:1" ht="14.25" hidden="1" x14ac:dyDescent="0.2">
      <c r="A101" s="206" t="s">
        <v>414</v>
      </c>
    </row>
    <row r="102" spans="1:1" ht="14.25" hidden="1" x14ac:dyDescent="0.2">
      <c r="A102" s="206" t="s">
        <v>415</v>
      </c>
    </row>
    <row r="103" spans="1:1" ht="14.25" hidden="1" x14ac:dyDescent="0.2">
      <c r="A103" s="206" t="s">
        <v>416</v>
      </c>
    </row>
    <row r="104" spans="1:1" ht="14.25" hidden="1" x14ac:dyDescent="0.2">
      <c r="A104" s="206" t="s">
        <v>417</v>
      </c>
    </row>
    <row r="105" spans="1:1" ht="14.25" hidden="1" x14ac:dyDescent="0.2">
      <c r="A105" s="206" t="s">
        <v>418</v>
      </c>
    </row>
    <row r="106" spans="1:1" ht="14.25" hidden="1" x14ac:dyDescent="0.2">
      <c r="A106" s="206" t="s">
        <v>419</v>
      </c>
    </row>
    <row r="107" spans="1:1" ht="14.25" hidden="1" x14ac:dyDescent="0.2">
      <c r="A107" s="206" t="s">
        <v>420</v>
      </c>
    </row>
    <row r="108" spans="1:1" ht="14.25" hidden="1" x14ac:dyDescent="0.2">
      <c r="A108" s="206" t="s">
        <v>421</v>
      </c>
    </row>
    <row r="109" spans="1:1" ht="14.25" hidden="1" x14ac:dyDescent="0.2">
      <c r="A109" s="206" t="s">
        <v>422</v>
      </c>
    </row>
    <row r="110" spans="1:1" ht="14.25" hidden="1" x14ac:dyDescent="0.2">
      <c r="A110" s="206" t="s">
        <v>423</v>
      </c>
    </row>
    <row r="111" spans="1:1" ht="14.25" hidden="1" x14ac:dyDescent="0.2">
      <c r="A111" s="206" t="s">
        <v>424</v>
      </c>
    </row>
    <row r="112" spans="1:1" ht="14.25" hidden="1" x14ac:dyDescent="0.2">
      <c r="A112" s="206" t="s">
        <v>425</v>
      </c>
    </row>
    <row r="113" spans="1:1" ht="14.25" hidden="1" x14ac:dyDescent="0.2">
      <c r="A113" s="206" t="s">
        <v>426</v>
      </c>
    </row>
    <row r="114" spans="1:1" hidden="1" x14ac:dyDescent="0.2"/>
    <row r="115" spans="1:1" hidden="1" x14ac:dyDescent="0.2"/>
    <row r="116" spans="1:1" hidden="1" x14ac:dyDescent="0.2"/>
  </sheetData>
  <mergeCells count="28">
    <mergeCell ref="B34:D34"/>
    <mergeCell ref="B35:D35"/>
    <mergeCell ref="B29:D29"/>
    <mergeCell ref="B30:D30"/>
    <mergeCell ref="B31:D31"/>
    <mergeCell ref="B32:D32"/>
    <mergeCell ref="B33:D33"/>
    <mergeCell ref="A9:B9"/>
    <mergeCell ref="B25:D25"/>
    <mergeCell ref="B26:D26"/>
    <mergeCell ref="B27:D27"/>
    <mergeCell ref="B28:D28"/>
    <mergeCell ref="B36:D36"/>
    <mergeCell ref="B37:D37"/>
    <mergeCell ref="B11:D11"/>
    <mergeCell ref="B12:D12"/>
    <mergeCell ref="B14:D14"/>
    <mergeCell ref="B13:D13"/>
    <mergeCell ref="B15:D15"/>
    <mergeCell ref="B16:D16"/>
    <mergeCell ref="B17:D17"/>
    <mergeCell ref="B18:D18"/>
    <mergeCell ref="B19:D19"/>
    <mergeCell ref="B20:D20"/>
    <mergeCell ref="B21:D21"/>
    <mergeCell ref="B22:D22"/>
    <mergeCell ref="B23:D23"/>
    <mergeCell ref="B24:D24"/>
  </mergeCells>
  <dataValidations xWindow="360" yWindow="495" count="1">
    <dataValidation type="list" allowBlank="1" showInputMessage="1" showErrorMessage="1" sqref="B13:D13" xr:uid="{E2BED74F-36E5-41D6-A463-F0262CF5DB9D}">
      <formula1>$A$72:$A$113</formula1>
    </dataValidation>
  </dataValidations>
  <printOptions horizontalCentered="1"/>
  <pageMargins left="1.1811023622047245" right="1.1811023622047245" top="0.78740157480314965" bottom="1.1811023622047245" header="0.78740157480314965" footer="0.78740157480314965"/>
  <pageSetup scale="78" orientation="portrait" r:id="rId1"/>
  <headerFooter>
    <oddFooter>&amp;L&amp;8Este documento es propiedad de la Administración Central del Municipio de Santiago de Cali. Prohibida su alteración o modificación por cualquier medio, sin previa autorización del Alcalde.&amp;R&amp;8Página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39"/>
  <sheetViews>
    <sheetView topLeftCell="A4" zoomScale="110" zoomScaleNormal="110" workbookViewId="0">
      <selection activeCell="E4" sqref="E4:O4"/>
    </sheetView>
  </sheetViews>
  <sheetFormatPr baseColWidth="10" defaultColWidth="9.140625" defaultRowHeight="15" x14ac:dyDescent="0.25"/>
  <cols>
    <col min="1" max="1" width="21.7109375" style="166" customWidth="1"/>
    <col min="2" max="2" width="20.7109375" style="166" customWidth="1"/>
    <col min="3" max="3" width="18.7109375" style="166" customWidth="1"/>
    <col min="4" max="4" width="13.5703125" style="166" customWidth="1"/>
    <col min="5" max="5" width="16.85546875" style="166" customWidth="1"/>
    <col min="6" max="6" width="19.7109375" style="166" customWidth="1"/>
    <col min="7" max="7" width="23.5703125" style="166" customWidth="1"/>
    <col min="8" max="8" width="9.140625" style="166" customWidth="1"/>
    <col min="9" max="9" width="11.28515625" style="166" customWidth="1"/>
    <col min="10" max="10" width="12.85546875" style="166" customWidth="1"/>
    <col min="11" max="11" width="10.28515625" style="166" customWidth="1"/>
    <col min="12" max="12" width="17.42578125" style="166" customWidth="1"/>
    <col min="13" max="13" width="16.5703125" style="166" customWidth="1"/>
    <col min="14" max="14" width="9.140625" style="166" customWidth="1"/>
    <col min="15" max="15" width="13.5703125" style="166" customWidth="1"/>
    <col min="16" max="16" width="17.28515625" style="166" customWidth="1"/>
    <col min="17" max="17" width="16.7109375" style="166" customWidth="1"/>
    <col min="18" max="18" width="19.5703125" style="166" customWidth="1"/>
    <col min="19" max="19" width="16.7109375" style="166" customWidth="1"/>
    <col min="20" max="37" width="27" style="166" customWidth="1"/>
    <col min="38" max="256" width="9.140625" style="166"/>
    <col min="257" max="257" width="21.7109375" style="166" customWidth="1"/>
    <col min="258" max="258" width="17.7109375" style="166" customWidth="1"/>
    <col min="259" max="259" width="15" style="166" customWidth="1"/>
    <col min="260" max="260" width="13.5703125" style="166" customWidth="1"/>
    <col min="261" max="261" width="15" style="166" customWidth="1"/>
    <col min="262" max="262" width="18.28515625" style="166" customWidth="1"/>
    <col min="263" max="263" width="23.5703125" style="166" customWidth="1"/>
    <col min="264" max="264" width="9.140625" style="166" customWidth="1"/>
    <col min="265" max="265" width="11.28515625" style="166" customWidth="1"/>
    <col min="266" max="266" width="12.85546875" style="166" customWidth="1"/>
    <col min="267" max="267" width="10.28515625" style="166" customWidth="1"/>
    <col min="268" max="268" width="11.5703125" style="166" customWidth="1"/>
    <col min="269" max="269" width="16.5703125" style="166" customWidth="1"/>
    <col min="270" max="270" width="9.140625" style="166" customWidth="1"/>
    <col min="271" max="271" width="13.5703125" style="166" customWidth="1"/>
    <col min="272" max="274" width="13.28515625" style="166" customWidth="1"/>
    <col min="275" max="275" width="16.7109375" style="166" customWidth="1"/>
    <col min="276" max="293" width="27" style="166" customWidth="1"/>
    <col min="294" max="512" width="9.140625" style="166"/>
    <col min="513" max="513" width="21.7109375" style="166" customWidth="1"/>
    <col min="514" max="514" width="17.7109375" style="166" customWidth="1"/>
    <col min="515" max="515" width="15" style="166" customWidth="1"/>
    <col min="516" max="516" width="13.5703125" style="166" customWidth="1"/>
    <col min="517" max="517" width="15" style="166" customWidth="1"/>
    <col min="518" max="518" width="18.28515625" style="166" customWidth="1"/>
    <col min="519" max="519" width="23.5703125" style="166" customWidth="1"/>
    <col min="520" max="520" width="9.140625" style="166" customWidth="1"/>
    <col min="521" max="521" width="11.28515625" style="166" customWidth="1"/>
    <col min="522" max="522" width="12.85546875" style="166" customWidth="1"/>
    <col min="523" max="523" width="10.28515625" style="166" customWidth="1"/>
    <col min="524" max="524" width="11.5703125" style="166" customWidth="1"/>
    <col min="525" max="525" width="16.5703125" style="166" customWidth="1"/>
    <col min="526" max="526" width="9.140625" style="166" customWidth="1"/>
    <col min="527" max="527" width="13.5703125" style="166" customWidth="1"/>
    <col min="528" max="530" width="13.28515625" style="166" customWidth="1"/>
    <col min="531" max="531" width="16.7109375" style="166" customWidth="1"/>
    <col min="532" max="549" width="27" style="166" customWidth="1"/>
    <col min="550" max="768" width="9.140625" style="166"/>
    <col min="769" max="769" width="21.7109375" style="166" customWidth="1"/>
    <col min="770" max="770" width="17.7109375" style="166" customWidth="1"/>
    <col min="771" max="771" width="15" style="166" customWidth="1"/>
    <col min="772" max="772" width="13.5703125" style="166" customWidth="1"/>
    <col min="773" max="773" width="15" style="166" customWidth="1"/>
    <col min="774" max="774" width="18.28515625" style="166" customWidth="1"/>
    <col min="775" max="775" width="23.5703125" style="166" customWidth="1"/>
    <col min="776" max="776" width="9.140625" style="166" customWidth="1"/>
    <col min="777" max="777" width="11.28515625" style="166" customWidth="1"/>
    <col min="778" max="778" width="12.85546875" style="166" customWidth="1"/>
    <col min="779" max="779" width="10.28515625" style="166" customWidth="1"/>
    <col min="780" max="780" width="11.5703125" style="166" customWidth="1"/>
    <col min="781" max="781" width="16.5703125" style="166" customWidth="1"/>
    <col min="782" max="782" width="9.140625" style="166" customWidth="1"/>
    <col min="783" max="783" width="13.5703125" style="166" customWidth="1"/>
    <col min="784" max="786" width="13.28515625" style="166" customWidth="1"/>
    <col min="787" max="787" width="16.7109375" style="166" customWidth="1"/>
    <col min="788" max="805" width="27" style="166" customWidth="1"/>
    <col min="806" max="1024" width="9.140625" style="166"/>
    <col min="1025" max="1025" width="21.7109375" style="166" customWidth="1"/>
    <col min="1026" max="1026" width="17.7109375" style="166" customWidth="1"/>
    <col min="1027" max="1027" width="15" style="166" customWidth="1"/>
    <col min="1028" max="1028" width="13.5703125" style="166" customWidth="1"/>
    <col min="1029" max="1029" width="15" style="166" customWidth="1"/>
    <col min="1030" max="1030" width="18.28515625" style="166" customWidth="1"/>
    <col min="1031" max="1031" width="23.5703125" style="166" customWidth="1"/>
    <col min="1032" max="1032" width="9.140625" style="166" customWidth="1"/>
    <col min="1033" max="1033" width="11.28515625" style="166" customWidth="1"/>
    <col min="1034" max="1034" width="12.85546875" style="166" customWidth="1"/>
    <col min="1035" max="1035" width="10.28515625" style="166" customWidth="1"/>
    <col min="1036" max="1036" width="11.5703125" style="166" customWidth="1"/>
    <col min="1037" max="1037" width="16.5703125" style="166" customWidth="1"/>
    <col min="1038" max="1038" width="9.140625" style="166" customWidth="1"/>
    <col min="1039" max="1039" width="13.5703125" style="166" customWidth="1"/>
    <col min="1040" max="1042" width="13.28515625" style="166" customWidth="1"/>
    <col min="1043" max="1043" width="16.7109375" style="166" customWidth="1"/>
    <col min="1044" max="1061" width="27" style="166" customWidth="1"/>
    <col min="1062" max="1280" width="9.140625" style="166"/>
    <col min="1281" max="1281" width="21.7109375" style="166" customWidth="1"/>
    <col min="1282" max="1282" width="17.7109375" style="166" customWidth="1"/>
    <col min="1283" max="1283" width="15" style="166" customWidth="1"/>
    <col min="1284" max="1284" width="13.5703125" style="166" customWidth="1"/>
    <col min="1285" max="1285" width="15" style="166" customWidth="1"/>
    <col min="1286" max="1286" width="18.28515625" style="166" customWidth="1"/>
    <col min="1287" max="1287" width="23.5703125" style="166" customWidth="1"/>
    <col min="1288" max="1288" width="9.140625" style="166" customWidth="1"/>
    <col min="1289" max="1289" width="11.28515625" style="166" customWidth="1"/>
    <col min="1290" max="1290" width="12.85546875" style="166" customWidth="1"/>
    <col min="1291" max="1291" width="10.28515625" style="166" customWidth="1"/>
    <col min="1292" max="1292" width="11.5703125" style="166" customWidth="1"/>
    <col min="1293" max="1293" width="16.5703125" style="166" customWidth="1"/>
    <col min="1294" max="1294" width="9.140625" style="166" customWidth="1"/>
    <col min="1295" max="1295" width="13.5703125" style="166" customWidth="1"/>
    <col min="1296" max="1298" width="13.28515625" style="166" customWidth="1"/>
    <col min="1299" max="1299" width="16.7109375" style="166" customWidth="1"/>
    <col min="1300" max="1317" width="27" style="166" customWidth="1"/>
    <col min="1318" max="1536" width="9.140625" style="166"/>
    <col min="1537" max="1537" width="21.7109375" style="166" customWidth="1"/>
    <col min="1538" max="1538" width="17.7109375" style="166" customWidth="1"/>
    <col min="1539" max="1539" width="15" style="166" customWidth="1"/>
    <col min="1540" max="1540" width="13.5703125" style="166" customWidth="1"/>
    <col min="1541" max="1541" width="15" style="166" customWidth="1"/>
    <col min="1542" max="1542" width="18.28515625" style="166" customWidth="1"/>
    <col min="1543" max="1543" width="23.5703125" style="166" customWidth="1"/>
    <col min="1544" max="1544" width="9.140625" style="166" customWidth="1"/>
    <col min="1545" max="1545" width="11.28515625" style="166" customWidth="1"/>
    <col min="1546" max="1546" width="12.85546875" style="166" customWidth="1"/>
    <col min="1547" max="1547" width="10.28515625" style="166" customWidth="1"/>
    <col min="1548" max="1548" width="11.5703125" style="166" customWidth="1"/>
    <col min="1549" max="1549" width="16.5703125" style="166" customWidth="1"/>
    <col min="1550" max="1550" width="9.140625" style="166" customWidth="1"/>
    <col min="1551" max="1551" width="13.5703125" style="166" customWidth="1"/>
    <col min="1552" max="1554" width="13.28515625" style="166" customWidth="1"/>
    <col min="1555" max="1555" width="16.7109375" style="166" customWidth="1"/>
    <col min="1556" max="1573" width="27" style="166" customWidth="1"/>
    <col min="1574" max="1792" width="9.140625" style="166"/>
    <col min="1793" max="1793" width="21.7109375" style="166" customWidth="1"/>
    <col min="1794" max="1794" width="17.7109375" style="166" customWidth="1"/>
    <col min="1795" max="1795" width="15" style="166" customWidth="1"/>
    <col min="1796" max="1796" width="13.5703125" style="166" customWidth="1"/>
    <col min="1797" max="1797" width="15" style="166" customWidth="1"/>
    <col min="1798" max="1798" width="18.28515625" style="166" customWidth="1"/>
    <col min="1799" max="1799" width="23.5703125" style="166" customWidth="1"/>
    <col min="1800" max="1800" width="9.140625" style="166" customWidth="1"/>
    <col min="1801" max="1801" width="11.28515625" style="166" customWidth="1"/>
    <col min="1802" max="1802" width="12.85546875" style="166" customWidth="1"/>
    <col min="1803" max="1803" width="10.28515625" style="166" customWidth="1"/>
    <col min="1804" max="1804" width="11.5703125" style="166" customWidth="1"/>
    <col min="1805" max="1805" width="16.5703125" style="166" customWidth="1"/>
    <col min="1806" max="1806" width="9.140625" style="166" customWidth="1"/>
    <col min="1807" max="1807" width="13.5703125" style="166" customWidth="1"/>
    <col min="1808" max="1810" width="13.28515625" style="166" customWidth="1"/>
    <col min="1811" max="1811" width="16.7109375" style="166" customWidth="1"/>
    <col min="1812" max="1829" width="27" style="166" customWidth="1"/>
    <col min="1830" max="2048" width="9.140625" style="166"/>
    <col min="2049" max="2049" width="21.7109375" style="166" customWidth="1"/>
    <col min="2050" max="2050" width="17.7109375" style="166" customWidth="1"/>
    <col min="2051" max="2051" width="15" style="166" customWidth="1"/>
    <col min="2052" max="2052" width="13.5703125" style="166" customWidth="1"/>
    <col min="2053" max="2053" width="15" style="166" customWidth="1"/>
    <col min="2054" max="2054" width="18.28515625" style="166" customWidth="1"/>
    <col min="2055" max="2055" width="23.5703125" style="166" customWidth="1"/>
    <col min="2056" max="2056" width="9.140625" style="166" customWidth="1"/>
    <col min="2057" max="2057" width="11.28515625" style="166" customWidth="1"/>
    <col min="2058" max="2058" width="12.85546875" style="166" customWidth="1"/>
    <col min="2059" max="2059" width="10.28515625" style="166" customWidth="1"/>
    <col min="2060" max="2060" width="11.5703125" style="166" customWidth="1"/>
    <col min="2061" max="2061" width="16.5703125" style="166" customWidth="1"/>
    <col min="2062" max="2062" width="9.140625" style="166" customWidth="1"/>
    <col min="2063" max="2063" width="13.5703125" style="166" customWidth="1"/>
    <col min="2064" max="2066" width="13.28515625" style="166" customWidth="1"/>
    <col min="2067" max="2067" width="16.7109375" style="166" customWidth="1"/>
    <col min="2068" max="2085" width="27" style="166" customWidth="1"/>
    <col min="2086" max="2304" width="9.140625" style="166"/>
    <col min="2305" max="2305" width="21.7109375" style="166" customWidth="1"/>
    <col min="2306" max="2306" width="17.7109375" style="166" customWidth="1"/>
    <col min="2307" max="2307" width="15" style="166" customWidth="1"/>
    <col min="2308" max="2308" width="13.5703125" style="166" customWidth="1"/>
    <col min="2309" max="2309" width="15" style="166" customWidth="1"/>
    <col min="2310" max="2310" width="18.28515625" style="166" customWidth="1"/>
    <col min="2311" max="2311" width="23.5703125" style="166" customWidth="1"/>
    <col min="2312" max="2312" width="9.140625" style="166" customWidth="1"/>
    <col min="2313" max="2313" width="11.28515625" style="166" customWidth="1"/>
    <col min="2314" max="2314" width="12.85546875" style="166" customWidth="1"/>
    <col min="2315" max="2315" width="10.28515625" style="166" customWidth="1"/>
    <col min="2316" max="2316" width="11.5703125" style="166" customWidth="1"/>
    <col min="2317" max="2317" width="16.5703125" style="166" customWidth="1"/>
    <col min="2318" max="2318" width="9.140625" style="166" customWidth="1"/>
    <col min="2319" max="2319" width="13.5703125" style="166" customWidth="1"/>
    <col min="2320" max="2322" width="13.28515625" style="166" customWidth="1"/>
    <col min="2323" max="2323" width="16.7109375" style="166" customWidth="1"/>
    <col min="2324" max="2341" width="27" style="166" customWidth="1"/>
    <col min="2342" max="2560" width="9.140625" style="166"/>
    <col min="2561" max="2561" width="21.7109375" style="166" customWidth="1"/>
    <col min="2562" max="2562" width="17.7109375" style="166" customWidth="1"/>
    <col min="2563" max="2563" width="15" style="166" customWidth="1"/>
    <col min="2564" max="2564" width="13.5703125" style="166" customWidth="1"/>
    <col min="2565" max="2565" width="15" style="166" customWidth="1"/>
    <col min="2566" max="2566" width="18.28515625" style="166" customWidth="1"/>
    <col min="2567" max="2567" width="23.5703125" style="166" customWidth="1"/>
    <col min="2568" max="2568" width="9.140625" style="166" customWidth="1"/>
    <col min="2569" max="2569" width="11.28515625" style="166" customWidth="1"/>
    <col min="2570" max="2570" width="12.85546875" style="166" customWidth="1"/>
    <col min="2571" max="2571" width="10.28515625" style="166" customWidth="1"/>
    <col min="2572" max="2572" width="11.5703125" style="166" customWidth="1"/>
    <col min="2573" max="2573" width="16.5703125" style="166" customWidth="1"/>
    <col min="2574" max="2574" width="9.140625" style="166" customWidth="1"/>
    <col min="2575" max="2575" width="13.5703125" style="166" customWidth="1"/>
    <col min="2576" max="2578" width="13.28515625" style="166" customWidth="1"/>
    <col min="2579" max="2579" width="16.7109375" style="166" customWidth="1"/>
    <col min="2580" max="2597" width="27" style="166" customWidth="1"/>
    <col min="2598" max="2816" width="9.140625" style="166"/>
    <col min="2817" max="2817" width="21.7109375" style="166" customWidth="1"/>
    <col min="2818" max="2818" width="17.7109375" style="166" customWidth="1"/>
    <col min="2819" max="2819" width="15" style="166" customWidth="1"/>
    <col min="2820" max="2820" width="13.5703125" style="166" customWidth="1"/>
    <col min="2821" max="2821" width="15" style="166" customWidth="1"/>
    <col min="2822" max="2822" width="18.28515625" style="166" customWidth="1"/>
    <col min="2823" max="2823" width="23.5703125" style="166" customWidth="1"/>
    <col min="2824" max="2824" width="9.140625" style="166" customWidth="1"/>
    <col min="2825" max="2825" width="11.28515625" style="166" customWidth="1"/>
    <col min="2826" max="2826" width="12.85546875" style="166" customWidth="1"/>
    <col min="2827" max="2827" width="10.28515625" style="166" customWidth="1"/>
    <col min="2828" max="2828" width="11.5703125" style="166" customWidth="1"/>
    <col min="2829" max="2829" width="16.5703125" style="166" customWidth="1"/>
    <col min="2830" max="2830" width="9.140625" style="166" customWidth="1"/>
    <col min="2831" max="2831" width="13.5703125" style="166" customWidth="1"/>
    <col min="2832" max="2834" width="13.28515625" style="166" customWidth="1"/>
    <col min="2835" max="2835" width="16.7109375" style="166" customWidth="1"/>
    <col min="2836" max="2853" width="27" style="166" customWidth="1"/>
    <col min="2854" max="3072" width="9.140625" style="166"/>
    <col min="3073" max="3073" width="21.7109375" style="166" customWidth="1"/>
    <col min="3074" max="3074" width="17.7109375" style="166" customWidth="1"/>
    <col min="3075" max="3075" width="15" style="166" customWidth="1"/>
    <col min="3076" max="3076" width="13.5703125" style="166" customWidth="1"/>
    <col min="3077" max="3077" width="15" style="166" customWidth="1"/>
    <col min="3078" max="3078" width="18.28515625" style="166" customWidth="1"/>
    <col min="3079" max="3079" width="23.5703125" style="166" customWidth="1"/>
    <col min="3080" max="3080" width="9.140625" style="166" customWidth="1"/>
    <col min="3081" max="3081" width="11.28515625" style="166" customWidth="1"/>
    <col min="3082" max="3082" width="12.85546875" style="166" customWidth="1"/>
    <col min="3083" max="3083" width="10.28515625" style="166" customWidth="1"/>
    <col min="3084" max="3084" width="11.5703125" style="166" customWidth="1"/>
    <col min="3085" max="3085" width="16.5703125" style="166" customWidth="1"/>
    <col min="3086" max="3086" width="9.140625" style="166" customWidth="1"/>
    <col min="3087" max="3087" width="13.5703125" style="166" customWidth="1"/>
    <col min="3088" max="3090" width="13.28515625" style="166" customWidth="1"/>
    <col min="3091" max="3091" width="16.7109375" style="166" customWidth="1"/>
    <col min="3092" max="3109" width="27" style="166" customWidth="1"/>
    <col min="3110" max="3328" width="9.140625" style="166"/>
    <col min="3329" max="3329" width="21.7109375" style="166" customWidth="1"/>
    <col min="3330" max="3330" width="17.7109375" style="166" customWidth="1"/>
    <col min="3331" max="3331" width="15" style="166" customWidth="1"/>
    <col min="3332" max="3332" width="13.5703125" style="166" customWidth="1"/>
    <col min="3333" max="3333" width="15" style="166" customWidth="1"/>
    <col min="3334" max="3334" width="18.28515625" style="166" customWidth="1"/>
    <col min="3335" max="3335" width="23.5703125" style="166" customWidth="1"/>
    <col min="3336" max="3336" width="9.140625" style="166" customWidth="1"/>
    <col min="3337" max="3337" width="11.28515625" style="166" customWidth="1"/>
    <col min="3338" max="3338" width="12.85546875" style="166" customWidth="1"/>
    <col min="3339" max="3339" width="10.28515625" style="166" customWidth="1"/>
    <col min="3340" max="3340" width="11.5703125" style="166" customWidth="1"/>
    <col min="3341" max="3341" width="16.5703125" style="166" customWidth="1"/>
    <col min="3342" max="3342" width="9.140625" style="166" customWidth="1"/>
    <col min="3343" max="3343" width="13.5703125" style="166" customWidth="1"/>
    <col min="3344" max="3346" width="13.28515625" style="166" customWidth="1"/>
    <col min="3347" max="3347" width="16.7109375" style="166" customWidth="1"/>
    <col min="3348" max="3365" width="27" style="166" customWidth="1"/>
    <col min="3366" max="3584" width="9.140625" style="166"/>
    <col min="3585" max="3585" width="21.7109375" style="166" customWidth="1"/>
    <col min="3586" max="3586" width="17.7109375" style="166" customWidth="1"/>
    <col min="3587" max="3587" width="15" style="166" customWidth="1"/>
    <col min="3588" max="3588" width="13.5703125" style="166" customWidth="1"/>
    <col min="3589" max="3589" width="15" style="166" customWidth="1"/>
    <col min="3590" max="3590" width="18.28515625" style="166" customWidth="1"/>
    <col min="3591" max="3591" width="23.5703125" style="166" customWidth="1"/>
    <col min="3592" max="3592" width="9.140625" style="166" customWidth="1"/>
    <col min="3593" max="3593" width="11.28515625" style="166" customWidth="1"/>
    <col min="3594" max="3594" width="12.85546875" style="166" customWidth="1"/>
    <col min="3595" max="3595" width="10.28515625" style="166" customWidth="1"/>
    <col min="3596" max="3596" width="11.5703125" style="166" customWidth="1"/>
    <col min="3597" max="3597" width="16.5703125" style="166" customWidth="1"/>
    <col min="3598" max="3598" width="9.140625" style="166" customWidth="1"/>
    <col min="3599" max="3599" width="13.5703125" style="166" customWidth="1"/>
    <col min="3600" max="3602" width="13.28515625" style="166" customWidth="1"/>
    <col min="3603" max="3603" width="16.7109375" style="166" customWidth="1"/>
    <col min="3604" max="3621" width="27" style="166" customWidth="1"/>
    <col min="3622" max="3840" width="9.140625" style="166"/>
    <col min="3841" max="3841" width="21.7109375" style="166" customWidth="1"/>
    <col min="3842" max="3842" width="17.7109375" style="166" customWidth="1"/>
    <col min="3843" max="3843" width="15" style="166" customWidth="1"/>
    <col min="3844" max="3844" width="13.5703125" style="166" customWidth="1"/>
    <col min="3845" max="3845" width="15" style="166" customWidth="1"/>
    <col min="3846" max="3846" width="18.28515625" style="166" customWidth="1"/>
    <col min="3847" max="3847" width="23.5703125" style="166" customWidth="1"/>
    <col min="3848" max="3848" width="9.140625" style="166" customWidth="1"/>
    <col min="3849" max="3849" width="11.28515625" style="166" customWidth="1"/>
    <col min="3850" max="3850" width="12.85546875" style="166" customWidth="1"/>
    <col min="3851" max="3851" width="10.28515625" style="166" customWidth="1"/>
    <col min="3852" max="3852" width="11.5703125" style="166" customWidth="1"/>
    <col min="3853" max="3853" width="16.5703125" style="166" customWidth="1"/>
    <col min="3854" max="3854" width="9.140625" style="166" customWidth="1"/>
    <col min="3855" max="3855" width="13.5703125" style="166" customWidth="1"/>
    <col min="3856" max="3858" width="13.28515625" style="166" customWidth="1"/>
    <col min="3859" max="3859" width="16.7109375" style="166" customWidth="1"/>
    <col min="3860" max="3877" width="27" style="166" customWidth="1"/>
    <col min="3878" max="4096" width="9.140625" style="166"/>
    <col min="4097" max="4097" width="21.7109375" style="166" customWidth="1"/>
    <col min="4098" max="4098" width="17.7109375" style="166" customWidth="1"/>
    <col min="4099" max="4099" width="15" style="166" customWidth="1"/>
    <col min="4100" max="4100" width="13.5703125" style="166" customWidth="1"/>
    <col min="4101" max="4101" width="15" style="166" customWidth="1"/>
    <col min="4102" max="4102" width="18.28515625" style="166" customWidth="1"/>
    <col min="4103" max="4103" width="23.5703125" style="166" customWidth="1"/>
    <col min="4104" max="4104" width="9.140625" style="166" customWidth="1"/>
    <col min="4105" max="4105" width="11.28515625" style="166" customWidth="1"/>
    <col min="4106" max="4106" width="12.85546875" style="166" customWidth="1"/>
    <col min="4107" max="4107" width="10.28515625" style="166" customWidth="1"/>
    <col min="4108" max="4108" width="11.5703125" style="166" customWidth="1"/>
    <col min="4109" max="4109" width="16.5703125" style="166" customWidth="1"/>
    <col min="4110" max="4110" width="9.140625" style="166" customWidth="1"/>
    <col min="4111" max="4111" width="13.5703125" style="166" customWidth="1"/>
    <col min="4112" max="4114" width="13.28515625" style="166" customWidth="1"/>
    <col min="4115" max="4115" width="16.7109375" style="166" customWidth="1"/>
    <col min="4116" max="4133" width="27" style="166" customWidth="1"/>
    <col min="4134" max="4352" width="9.140625" style="166"/>
    <col min="4353" max="4353" width="21.7109375" style="166" customWidth="1"/>
    <col min="4354" max="4354" width="17.7109375" style="166" customWidth="1"/>
    <col min="4355" max="4355" width="15" style="166" customWidth="1"/>
    <col min="4356" max="4356" width="13.5703125" style="166" customWidth="1"/>
    <col min="4357" max="4357" width="15" style="166" customWidth="1"/>
    <col min="4358" max="4358" width="18.28515625" style="166" customWidth="1"/>
    <col min="4359" max="4359" width="23.5703125" style="166" customWidth="1"/>
    <col min="4360" max="4360" width="9.140625" style="166" customWidth="1"/>
    <col min="4361" max="4361" width="11.28515625" style="166" customWidth="1"/>
    <col min="4362" max="4362" width="12.85546875" style="166" customWidth="1"/>
    <col min="4363" max="4363" width="10.28515625" style="166" customWidth="1"/>
    <col min="4364" max="4364" width="11.5703125" style="166" customWidth="1"/>
    <col min="4365" max="4365" width="16.5703125" style="166" customWidth="1"/>
    <col min="4366" max="4366" width="9.140625" style="166" customWidth="1"/>
    <col min="4367" max="4367" width="13.5703125" style="166" customWidth="1"/>
    <col min="4368" max="4370" width="13.28515625" style="166" customWidth="1"/>
    <col min="4371" max="4371" width="16.7109375" style="166" customWidth="1"/>
    <col min="4372" max="4389" width="27" style="166" customWidth="1"/>
    <col min="4390" max="4608" width="9.140625" style="166"/>
    <col min="4609" max="4609" width="21.7109375" style="166" customWidth="1"/>
    <col min="4610" max="4610" width="17.7109375" style="166" customWidth="1"/>
    <col min="4611" max="4611" width="15" style="166" customWidth="1"/>
    <col min="4612" max="4612" width="13.5703125" style="166" customWidth="1"/>
    <col min="4613" max="4613" width="15" style="166" customWidth="1"/>
    <col min="4614" max="4614" width="18.28515625" style="166" customWidth="1"/>
    <col min="4615" max="4615" width="23.5703125" style="166" customWidth="1"/>
    <col min="4616" max="4616" width="9.140625" style="166" customWidth="1"/>
    <col min="4617" max="4617" width="11.28515625" style="166" customWidth="1"/>
    <col min="4618" max="4618" width="12.85546875" style="166" customWidth="1"/>
    <col min="4619" max="4619" width="10.28515625" style="166" customWidth="1"/>
    <col min="4620" max="4620" width="11.5703125" style="166" customWidth="1"/>
    <col min="4621" max="4621" width="16.5703125" style="166" customWidth="1"/>
    <col min="4622" max="4622" width="9.140625" style="166" customWidth="1"/>
    <col min="4623" max="4623" width="13.5703125" style="166" customWidth="1"/>
    <col min="4624" max="4626" width="13.28515625" style="166" customWidth="1"/>
    <col min="4627" max="4627" width="16.7109375" style="166" customWidth="1"/>
    <col min="4628" max="4645" width="27" style="166" customWidth="1"/>
    <col min="4646" max="4864" width="9.140625" style="166"/>
    <col min="4865" max="4865" width="21.7109375" style="166" customWidth="1"/>
    <col min="4866" max="4866" width="17.7109375" style="166" customWidth="1"/>
    <col min="4867" max="4867" width="15" style="166" customWidth="1"/>
    <col min="4868" max="4868" width="13.5703125" style="166" customWidth="1"/>
    <col min="4869" max="4869" width="15" style="166" customWidth="1"/>
    <col min="4870" max="4870" width="18.28515625" style="166" customWidth="1"/>
    <col min="4871" max="4871" width="23.5703125" style="166" customWidth="1"/>
    <col min="4872" max="4872" width="9.140625" style="166" customWidth="1"/>
    <col min="4873" max="4873" width="11.28515625" style="166" customWidth="1"/>
    <col min="4874" max="4874" width="12.85546875" style="166" customWidth="1"/>
    <col min="4875" max="4875" width="10.28515625" style="166" customWidth="1"/>
    <col min="4876" max="4876" width="11.5703125" style="166" customWidth="1"/>
    <col min="4877" max="4877" width="16.5703125" style="166" customWidth="1"/>
    <col min="4878" max="4878" width="9.140625" style="166" customWidth="1"/>
    <col min="4879" max="4879" width="13.5703125" style="166" customWidth="1"/>
    <col min="4880" max="4882" width="13.28515625" style="166" customWidth="1"/>
    <col min="4883" max="4883" width="16.7109375" style="166" customWidth="1"/>
    <col min="4884" max="4901" width="27" style="166" customWidth="1"/>
    <col min="4902" max="5120" width="9.140625" style="166"/>
    <col min="5121" max="5121" width="21.7109375" style="166" customWidth="1"/>
    <col min="5122" max="5122" width="17.7109375" style="166" customWidth="1"/>
    <col min="5123" max="5123" width="15" style="166" customWidth="1"/>
    <col min="5124" max="5124" width="13.5703125" style="166" customWidth="1"/>
    <col min="5125" max="5125" width="15" style="166" customWidth="1"/>
    <col min="5126" max="5126" width="18.28515625" style="166" customWidth="1"/>
    <col min="5127" max="5127" width="23.5703125" style="166" customWidth="1"/>
    <col min="5128" max="5128" width="9.140625" style="166" customWidth="1"/>
    <col min="5129" max="5129" width="11.28515625" style="166" customWidth="1"/>
    <col min="5130" max="5130" width="12.85546875" style="166" customWidth="1"/>
    <col min="5131" max="5131" width="10.28515625" style="166" customWidth="1"/>
    <col min="5132" max="5132" width="11.5703125" style="166" customWidth="1"/>
    <col min="5133" max="5133" width="16.5703125" style="166" customWidth="1"/>
    <col min="5134" max="5134" width="9.140625" style="166" customWidth="1"/>
    <col min="5135" max="5135" width="13.5703125" style="166" customWidth="1"/>
    <col min="5136" max="5138" width="13.28515625" style="166" customWidth="1"/>
    <col min="5139" max="5139" width="16.7109375" style="166" customWidth="1"/>
    <col min="5140" max="5157" width="27" style="166" customWidth="1"/>
    <col min="5158" max="5376" width="9.140625" style="166"/>
    <col min="5377" max="5377" width="21.7109375" style="166" customWidth="1"/>
    <col min="5378" max="5378" width="17.7109375" style="166" customWidth="1"/>
    <col min="5379" max="5379" width="15" style="166" customWidth="1"/>
    <col min="5380" max="5380" width="13.5703125" style="166" customWidth="1"/>
    <col min="5381" max="5381" width="15" style="166" customWidth="1"/>
    <col min="5382" max="5382" width="18.28515625" style="166" customWidth="1"/>
    <col min="5383" max="5383" width="23.5703125" style="166" customWidth="1"/>
    <col min="5384" max="5384" width="9.140625" style="166" customWidth="1"/>
    <col min="5385" max="5385" width="11.28515625" style="166" customWidth="1"/>
    <col min="5386" max="5386" width="12.85546875" style="166" customWidth="1"/>
    <col min="5387" max="5387" width="10.28515625" style="166" customWidth="1"/>
    <col min="5388" max="5388" width="11.5703125" style="166" customWidth="1"/>
    <col min="5389" max="5389" width="16.5703125" style="166" customWidth="1"/>
    <col min="5390" max="5390" width="9.140625" style="166" customWidth="1"/>
    <col min="5391" max="5391" width="13.5703125" style="166" customWidth="1"/>
    <col min="5392" max="5394" width="13.28515625" style="166" customWidth="1"/>
    <col min="5395" max="5395" width="16.7109375" style="166" customWidth="1"/>
    <col min="5396" max="5413" width="27" style="166" customWidth="1"/>
    <col min="5414" max="5632" width="9.140625" style="166"/>
    <col min="5633" max="5633" width="21.7109375" style="166" customWidth="1"/>
    <col min="5634" max="5634" width="17.7109375" style="166" customWidth="1"/>
    <col min="5635" max="5635" width="15" style="166" customWidth="1"/>
    <col min="5636" max="5636" width="13.5703125" style="166" customWidth="1"/>
    <col min="5637" max="5637" width="15" style="166" customWidth="1"/>
    <col min="5638" max="5638" width="18.28515625" style="166" customWidth="1"/>
    <col min="5639" max="5639" width="23.5703125" style="166" customWidth="1"/>
    <col min="5640" max="5640" width="9.140625" style="166" customWidth="1"/>
    <col min="5641" max="5641" width="11.28515625" style="166" customWidth="1"/>
    <col min="5642" max="5642" width="12.85546875" style="166" customWidth="1"/>
    <col min="5643" max="5643" width="10.28515625" style="166" customWidth="1"/>
    <col min="5644" max="5644" width="11.5703125" style="166" customWidth="1"/>
    <col min="5645" max="5645" width="16.5703125" style="166" customWidth="1"/>
    <col min="5646" max="5646" width="9.140625" style="166" customWidth="1"/>
    <col min="5647" max="5647" width="13.5703125" style="166" customWidth="1"/>
    <col min="5648" max="5650" width="13.28515625" style="166" customWidth="1"/>
    <col min="5651" max="5651" width="16.7109375" style="166" customWidth="1"/>
    <col min="5652" max="5669" width="27" style="166" customWidth="1"/>
    <col min="5670" max="5888" width="9.140625" style="166"/>
    <col min="5889" max="5889" width="21.7109375" style="166" customWidth="1"/>
    <col min="5890" max="5890" width="17.7109375" style="166" customWidth="1"/>
    <col min="5891" max="5891" width="15" style="166" customWidth="1"/>
    <col min="5892" max="5892" width="13.5703125" style="166" customWidth="1"/>
    <col min="5893" max="5893" width="15" style="166" customWidth="1"/>
    <col min="5894" max="5894" width="18.28515625" style="166" customWidth="1"/>
    <col min="5895" max="5895" width="23.5703125" style="166" customWidth="1"/>
    <col min="5896" max="5896" width="9.140625" style="166" customWidth="1"/>
    <col min="5897" max="5897" width="11.28515625" style="166" customWidth="1"/>
    <col min="5898" max="5898" width="12.85546875" style="166" customWidth="1"/>
    <col min="5899" max="5899" width="10.28515625" style="166" customWidth="1"/>
    <col min="5900" max="5900" width="11.5703125" style="166" customWidth="1"/>
    <col min="5901" max="5901" width="16.5703125" style="166" customWidth="1"/>
    <col min="5902" max="5902" width="9.140625" style="166" customWidth="1"/>
    <col min="5903" max="5903" width="13.5703125" style="166" customWidth="1"/>
    <col min="5904" max="5906" width="13.28515625" style="166" customWidth="1"/>
    <col min="5907" max="5907" width="16.7109375" style="166" customWidth="1"/>
    <col min="5908" max="5925" width="27" style="166" customWidth="1"/>
    <col min="5926" max="6144" width="9.140625" style="166"/>
    <col min="6145" max="6145" width="21.7109375" style="166" customWidth="1"/>
    <col min="6146" max="6146" width="17.7109375" style="166" customWidth="1"/>
    <col min="6147" max="6147" width="15" style="166" customWidth="1"/>
    <col min="6148" max="6148" width="13.5703125" style="166" customWidth="1"/>
    <col min="6149" max="6149" width="15" style="166" customWidth="1"/>
    <col min="6150" max="6150" width="18.28515625" style="166" customWidth="1"/>
    <col min="6151" max="6151" width="23.5703125" style="166" customWidth="1"/>
    <col min="6152" max="6152" width="9.140625" style="166" customWidth="1"/>
    <col min="6153" max="6153" width="11.28515625" style="166" customWidth="1"/>
    <col min="6154" max="6154" width="12.85546875" style="166" customWidth="1"/>
    <col min="6155" max="6155" width="10.28515625" style="166" customWidth="1"/>
    <col min="6156" max="6156" width="11.5703125" style="166" customWidth="1"/>
    <col min="6157" max="6157" width="16.5703125" style="166" customWidth="1"/>
    <col min="6158" max="6158" width="9.140625" style="166" customWidth="1"/>
    <col min="6159" max="6159" width="13.5703125" style="166" customWidth="1"/>
    <col min="6160" max="6162" width="13.28515625" style="166" customWidth="1"/>
    <col min="6163" max="6163" width="16.7109375" style="166" customWidth="1"/>
    <col min="6164" max="6181" width="27" style="166" customWidth="1"/>
    <col min="6182" max="6400" width="9.140625" style="166"/>
    <col min="6401" max="6401" width="21.7109375" style="166" customWidth="1"/>
    <col min="6402" max="6402" width="17.7109375" style="166" customWidth="1"/>
    <col min="6403" max="6403" width="15" style="166" customWidth="1"/>
    <col min="6404" max="6404" width="13.5703125" style="166" customWidth="1"/>
    <col min="6405" max="6405" width="15" style="166" customWidth="1"/>
    <col min="6406" max="6406" width="18.28515625" style="166" customWidth="1"/>
    <col min="6407" max="6407" width="23.5703125" style="166" customWidth="1"/>
    <col min="6408" max="6408" width="9.140625" style="166" customWidth="1"/>
    <col min="6409" max="6409" width="11.28515625" style="166" customWidth="1"/>
    <col min="6410" max="6410" width="12.85546875" style="166" customWidth="1"/>
    <col min="6411" max="6411" width="10.28515625" style="166" customWidth="1"/>
    <col min="6412" max="6412" width="11.5703125" style="166" customWidth="1"/>
    <col min="6413" max="6413" width="16.5703125" style="166" customWidth="1"/>
    <col min="6414" max="6414" width="9.140625" style="166" customWidth="1"/>
    <col min="6415" max="6415" width="13.5703125" style="166" customWidth="1"/>
    <col min="6416" max="6418" width="13.28515625" style="166" customWidth="1"/>
    <col min="6419" max="6419" width="16.7109375" style="166" customWidth="1"/>
    <col min="6420" max="6437" width="27" style="166" customWidth="1"/>
    <col min="6438" max="6656" width="9.140625" style="166"/>
    <col min="6657" max="6657" width="21.7109375" style="166" customWidth="1"/>
    <col min="6658" max="6658" width="17.7109375" style="166" customWidth="1"/>
    <col min="6659" max="6659" width="15" style="166" customWidth="1"/>
    <col min="6660" max="6660" width="13.5703125" style="166" customWidth="1"/>
    <col min="6661" max="6661" width="15" style="166" customWidth="1"/>
    <col min="6662" max="6662" width="18.28515625" style="166" customWidth="1"/>
    <col min="6663" max="6663" width="23.5703125" style="166" customWidth="1"/>
    <col min="6664" max="6664" width="9.140625" style="166" customWidth="1"/>
    <col min="6665" max="6665" width="11.28515625" style="166" customWidth="1"/>
    <col min="6666" max="6666" width="12.85546875" style="166" customWidth="1"/>
    <col min="6667" max="6667" width="10.28515625" style="166" customWidth="1"/>
    <col min="6668" max="6668" width="11.5703125" style="166" customWidth="1"/>
    <col min="6669" max="6669" width="16.5703125" style="166" customWidth="1"/>
    <col min="6670" max="6670" width="9.140625" style="166" customWidth="1"/>
    <col min="6671" max="6671" width="13.5703125" style="166" customWidth="1"/>
    <col min="6672" max="6674" width="13.28515625" style="166" customWidth="1"/>
    <col min="6675" max="6675" width="16.7109375" style="166" customWidth="1"/>
    <col min="6676" max="6693" width="27" style="166" customWidth="1"/>
    <col min="6694" max="6912" width="9.140625" style="166"/>
    <col min="6913" max="6913" width="21.7109375" style="166" customWidth="1"/>
    <col min="6914" max="6914" width="17.7109375" style="166" customWidth="1"/>
    <col min="6915" max="6915" width="15" style="166" customWidth="1"/>
    <col min="6916" max="6916" width="13.5703125" style="166" customWidth="1"/>
    <col min="6917" max="6917" width="15" style="166" customWidth="1"/>
    <col min="6918" max="6918" width="18.28515625" style="166" customWidth="1"/>
    <col min="6919" max="6919" width="23.5703125" style="166" customWidth="1"/>
    <col min="6920" max="6920" width="9.140625" style="166" customWidth="1"/>
    <col min="6921" max="6921" width="11.28515625" style="166" customWidth="1"/>
    <col min="6922" max="6922" width="12.85546875" style="166" customWidth="1"/>
    <col min="6923" max="6923" width="10.28515625" style="166" customWidth="1"/>
    <col min="6924" max="6924" width="11.5703125" style="166" customWidth="1"/>
    <col min="6925" max="6925" width="16.5703125" style="166" customWidth="1"/>
    <col min="6926" max="6926" width="9.140625" style="166" customWidth="1"/>
    <col min="6927" max="6927" width="13.5703125" style="166" customWidth="1"/>
    <col min="6928" max="6930" width="13.28515625" style="166" customWidth="1"/>
    <col min="6931" max="6931" width="16.7109375" style="166" customWidth="1"/>
    <col min="6932" max="6949" width="27" style="166" customWidth="1"/>
    <col min="6950" max="7168" width="9.140625" style="166"/>
    <col min="7169" max="7169" width="21.7109375" style="166" customWidth="1"/>
    <col min="7170" max="7170" width="17.7109375" style="166" customWidth="1"/>
    <col min="7171" max="7171" width="15" style="166" customWidth="1"/>
    <col min="7172" max="7172" width="13.5703125" style="166" customWidth="1"/>
    <col min="7173" max="7173" width="15" style="166" customWidth="1"/>
    <col min="7174" max="7174" width="18.28515625" style="166" customWidth="1"/>
    <col min="7175" max="7175" width="23.5703125" style="166" customWidth="1"/>
    <col min="7176" max="7176" width="9.140625" style="166" customWidth="1"/>
    <col min="7177" max="7177" width="11.28515625" style="166" customWidth="1"/>
    <col min="7178" max="7178" width="12.85546875" style="166" customWidth="1"/>
    <col min="7179" max="7179" width="10.28515625" style="166" customWidth="1"/>
    <col min="7180" max="7180" width="11.5703125" style="166" customWidth="1"/>
    <col min="7181" max="7181" width="16.5703125" style="166" customWidth="1"/>
    <col min="7182" max="7182" width="9.140625" style="166" customWidth="1"/>
    <col min="7183" max="7183" width="13.5703125" style="166" customWidth="1"/>
    <col min="7184" max="7186" width="13.28515625" style="166" customWidth="1"/>
    <col min="7187" max="7187" width="16.7109375" style="166" customWidth="1"/>
    <col min="7188" max="7205" width="27" style="166" customWidth="1"/>
    <col min="7206" max="7424" width="9.140625" style="166"/>
    <col min="7425" max="7425" width="21.7109375" style="166" customWidth="1"/>
    <col min="7426" max="7426" width="17.7109375" style="166" customWidth="1"/>
    <col min="7427" max="7427" width="15" style="166" customWidth="1"/>
    <col min="7428" max="7428" width="13.5703125" style="166" customWidth="1"/>
    <col min="7429" max="7429" width="15" style="166" customWidth="1"/>
    <col min="7430" max="7430" width="18.28515625" style="166" customWidth="1"/>
    <col min="7431" max="7431" width="23.5703125" style="166" customWidth="1"/>
    <col min="7432" max="7432" width="9.140625" style="166" customWidth="1"/>
    <col min="7433" max="7433" width="11.28515625" style="166" customWidth="1"/>
    <col min="7434" max="7434" width="12.85546875" style="166" customWidth="1"/>
    <col min="7435" max="7435" width="10.28515625" style="166" customWidth="1"/>
    <col min="7436" max="7436" width="11.5703125" style="166" customWidth="1"/>
    <col min="7437" max="7437" width="16.5703125" style="166" customWidth="1"/>
    <col min="7438" max="7438" width="9.140625" style="166" customWidth="1"/>
    <col min="7439" max="7439" width="13.5703125" style="166" customWidth="1"/>
    <col min="7440" max="7442" width="13.28515625" style="166" customWidth="1"/>
    <col min="7443" max="7443" width="16.7109375" style="166" customWidth="1"/>
    <col min="7444" max="7461" width="27" style="166" customWidth="1"/>
    <col min="7462" max="7680" width="9.140625" style="166"/>
    <col min="7681" max="7681" width="21.7109375" style="166" customWidth="1"/>
    <col min="7682" max="7682" width="17.7109375" style="166" customWidth="1"/>
    <col min="7683" max="7683" width="15" style="166" customWidth="1"/>
    <col min="7684" max="7684" width="13.5703125" style="166" customWidth="1"/>
    <col min="7685" max="7685" width="15" style="166" customWidth="1"/>
    <col min="7686" max="7686" width="18.28515625" style="166" customWidth="1"/>
    <col min="7687" max="7687" width="23.5703125" style="166" customWidth="1"/>
    <col min="7688" max="7688" width="9.140625" style="166" customWidth="1"/>
    <col min="7689" max="7689" width="11.28515625" style="166" customWidth="1"/>
    <col min="7690" max="7690" width="12.85546875" style="166" customWidth="1"/>
    <col min="7691" max="7691" width="10.28515625" style="166" customWidth="1"/>
    <col min="7692" max="7692" width="11.5703125" style="166" customWidth="1"/>
    <col min="7693" max="7693" width="16.5703125" style="166" customWidth="1"/>
    <col min="7694" max="7694" width="9.140625" style="166" customWidth="1"/>
    <col min="7695" max="7695" width="13.5703125" style="166" customWidth="1"/>
    <col min="7696" max="7698" width="13.28515625" style="166" customWidth="1"/>
    <col min="7699" max="7699" width="16.7109375" style="166" customWidth="1"/>
    <col min="7700" max="7717" width="27" style="166" customWidth="1"/>
    <col min="7718" max="7936" width="9.140625" style="166"/>
    <col min="7937" max="7937" width="21.7109375" style="166" customWidth="1"/>
    <col min="7938" max="7938" width="17.7109375" style="166" customWidth="1"/>
    <col min="7939" max="7939" width="15" style="166" customWidth="1"/>
    <col min="7940" max="7940" width="13.5703125" style="166" customWidth="1"/>
    <col min="7941" max="7941" width="15" style="166" customWidth="1"/>
    <col min="7942" max="7942" width="18.28515625" style="166" customWidth="1"/>
    <col min="7943" max="7943" width="23.5703125" style="166" customWidth="1"/>
    <col min="7944" max="7944" width="9.140625" style="166" customWidth="1"/>
    <col min="7945" max="7945" width="11.28515625" style="166" customWidth="1"/>
    <col min="7946" max="7946" width="12.85546875" style="166" customWidth="1"/>
    <col min="7947" max="7947" width="10.28515625" style="166" customWidth="1"/>
    <col min="7948" max="7948" width="11.5703125" style="166" customWidth="1"/>
    <col min="7949" max="7949" width="16.5703125" style="166" customWidth="1"/>
    <col min="7950" max="7950" width="9.140625" style="166" customWidth="1"/>
    <col min="7951" max="7951" width="13.5703125" style="166" customWidth="1"/>
    <col min="7952" max="7954" width="13.28515625" style="166" customWidth="1"/>
    <col min="7955" max="7955" width="16.7109375" style="166" customWidth="1"/>
    <col min="7956" max="7973" width="27" style="166" customWidth="1"/>
    <col min="7974" max="8192" width="9.140625" style="166"/>
    <col min="8193" max="8193" width="21.7109375" style="166" customWidth="1"/>
    <col min="8194" max="8194" width="17.7109375" style="166" customWidth="1"/>
    <col min="8195" max="8195" width="15" style="166" customWidth="1"/>
    <col min="8196" max="8196" width="13.5703125" style="166" customWidth="1"/>
    <col min="8197" max="8197" width="15" style="166" customWidth="1"/>
    <col min="8198" max="8198" width="18.28515625" style="166" customWidth="1"/>
    <col min="8199" max="8199" width="23.5703125" style="166" customWidth="1"/>
    <col min="8200" max="8200" width="9.140625" style="166" customWidth="1"/>
    <col min="8201" max="8201" width="11.28515625" style="166" customWidth="1"/>
    <col min="8202" max="8202" width="12.85546875" style="166" customWidth="1"/>
    <col min="8203" max="8203" width="10.28515625" style="166" customWidth="1"/>
    <col min="8204" max="8204" width="11.5703125" style="166" customWidth="1"/>
    <col min="8205" max="8205" width="16.5703125" style="166" customWidth="1"/>
    <col min="8206" max="8206" width="9.140625" style="166" customWidth="1"/>
    <col min="8207" max="8207" width="13.5703125" style="166" customWidth="1"/>
    <col min="8208" max="8210" width="13.28515625" style="166" customWidth="1"/>
    <col min="8211" max="8211" width="16.7109375" style="166" customWidth="1"/>
    <col min="8212" max="8229" width="27" style="166" customWidth="1"/>
    <col min="8230" max="8448" width="9.140625" style="166"/>
    <col min="8449" max="8449" width="21.7109375" style="166" customWidth="1"/>
    <col min="8450" max="8450" width="17.7109375" style="166" customWidth="1"/>
    <col min="8451" max="8451" width="15" style="166" customWidth="1"/>
    <col min="8452" max="8452" width="13.5703125" style="166" customWidth="1"/>
    <col min="8453" max="8453" width="15" style="166" customWidth="1"/>
    <col min="8454" max="8454" width="18.28515625" style="166" customWidth="1"/>
    <col min="8455" max="8455" width="23.5703125" style="166" customWidth="1"/>
    <col min="8456" max="8456" width="9.140625" style="166" customWidth="1"/>
    <col min="8457" max="8457" width="11.28515625" style="166" customWidth="1"/>
    <col min="8458" max="8458" width="12.85546875" style="166" customWidth="1"/>
    <col min="8459" max="8459" width="10.28515625" style="166" customWidth="1"/>
    <col min="8460" max="8460" width="11.5703125" style="166" customWidth="1"/>
    <col min="8461" max="8461" width="16.5703125" style="166" customWidth="1"/>
    <col min="8462" max="8462" width="9.140625" style="166" customWidth="1"/>
    <col min="8463" max="8463" width="13.5703125" style="166" customWidth="1"/>
    <col min="8464" max="8466" width="13.28515625" style="166" customWidth="1"/>
    <col min="8467" max="8467" width="16.7109375" style="166" customWidth="1"/>
    <col min="8468" max="8485" width="27" style="166" customWidth="1"/>
    <col min="8486" max="8704" width="9.140625" style="166"/>
    <col min="8705" max="8705" width="21.7109375" style="166" customWidth="1"/>
    <col min="8706" max="8706" width="17.7109375" style="166" customWidth="1"/>
    <col min="8707" max="8707" width="15" style="166" customWidth="1"/>
    <col min="8708" max="8708" width="13.5703125" style="166" customWidth="1"/>
    <col min="8709" max="8709" width="15" style="166" customWidth="1"/>
    <col min="8710" max="8710" width="18.28515625" style="166" customWidth="1"/>
    <col min="8711" max="8711" width="23.5703125" style="166" customWidth="1"/>
    <col min="8712" max="8712" width="9.140625" style="166" customWidth="1"/>
    <col min="8713" max="8713" width="11.28515625" style="166" customWidth="1"/>
    <col min="8714" max="8714" width="12.85546875" style="166" customWidth="1"/>
    <col min="8715" max="8715" width="10.28515625" style="166" customWidth="1"/>
    <col min="8716" max="8716" width="11.5703125" style="166" customWidth="1"/>
    <col min="8717" max="8717" width="16.5703125" style="166" customWidth="1"/>
    <col min="8718" max="8718" width="9.140625" style="166" customWidth="1"/>
    <col min="8719" max="8719" width="13.5703125" style="166" customWidth="1"/>
    <col min="8720" max="8722" width="13.28515625" style="166" customWidth="1"/>
    <col min="8723" max="8723" width="16.7109375" style="166" customWidth="1"/>
    <col min="8724" max="8741" width="27" style="166" customWidth="1"/>
    <col min="8742" max="8960" width="9.140625" style="166"/>
    <col min="8961" max="8961" width="21.7109375" style="166" customWidth="1"/>
    <col min="8962" max="8962" width="17.7109375" style="166" customWidth="1"/>
    <col min="8963" max="8963" width="15" style="166" customWidth="1"/>
    <col min="8964" max="8964" width="13.5703125" style="166" customWidth="1"/>
    <col min="8965" max="8965" width="15" style="166" customWidth="1"/>
    <col min="8966" max="8966" width="18.28515625" style="166" customWidth="1"/>
    <col min="8967" max="8967" width="23.5703125" style="166" customWidth="1"/>
    <col min="8968" max="8968" width="9.140625" style="166" customWidth="1"/>
    <col min="8969" max="8969" width="11.28515625" style="166" customWidth="1"/>
    <col min="8970" max="8970" width="12.85546875" style="166" customWidth="1"/>
    <col min="8971" max="8971" width="10.28515625" style="166" customWidth="1"/>
    <col min="8972" max="8972" width="11.5703125" style="166" customWidth="1"/>
    <col min="8973" max="8973" width="16.5703125" style="166" customWidth="1"/>
    <col min="8974" max="8974" width="9.140625" style="166" customWidth="1"/>
    <col min="8975" max="8975" width="13.5703125" style="166" customWidth="1"/>
    <col min="8976" max="8978" width="13.28515625" style="166" customWidth="1"/>
    <col min="8979" max="8979" width="16.7109375" style="166" customWidth="1"/>
    <col min="8980" max="8997" width="27" style="166" customWidth="1"/>
    <col min="8998" max="9216" width="9.140625" style="166"/>
    <col min="9217" max="9217" width="21.7109375" style="166" customWidth="1"/>
    <col min="9218" max="9218" width="17.7109375" style="166" customWidth="1"/>
    <col min="9219" max="9219" width="15" style="166" customWidth="1"/>
    <col min="9220" max="9220" width="13.5703125" style="166" customWidth="1"/>
    <col min="9221" max="9221" width="15" style="166" customWidth="1"/>
    <col min="9222" max="9222" width="18.28515625" style="166" customWidth="1"/>
    <col min="9223" max="9223" width="23.5703125" style="166" customWidth="1"/>
    <col min="9224" max="9224" width="9.140625" style="166" customWidth="1"/>
    <col min="9225" max="9225" width="11.28515625" style="166" customWidth="1"/>
    <col min="9226" max="9226" width="12.85546875" style="166" customWidth="1"/>
    <col min="9227" max="9227" width="10.28515625" style="166" customWidth="1"/>
    <col min="9228" max="9228" width="11.5703125" style="166" customWidth="1"/>
    <col min="9229" max="9229" width="16.5703125" style="166" customWidth="1"/>
    <col min="9230" max="9230" width="9.140625" style="166" customWidth="1"/>
    <col min="9231" max="9231" width="13.5703125" style="166" customWidth="1"/>
    <col min="9232" max="9234" width="13.28515625" style="166" customWidth="1"/>
    <col min="9235" max="9235" width="16.7109375" style="166" customWidth="1"/>
    <col min="9236" max="9253" width="27" style="166" customWidth="1"/>
    <col min="9254" max="9472" width="9.140625" style="166"/>
    <col min="9473" max="9473" width="21.7109375" style="166" customWidth="1"/>
    <col min="9474" max="9474" width="17.7109375" style="166" customWidth="1"/>
    <col min="9475" max="9475" width="15" style="166" customWidth="1"/>
    <col min="9476" max="9476" width="13.5703125" style="166" customWidth="1"/>
    <col min="9477" max="9477" width="15" style="166" customWidth="1"/>
    <col min="9478" max="9478" width="18.28515625" style="166" customWidth="1"/>
    <col min="9479" max="9479" width="23.5703125" style="166" customWidth="1"/>
    <col min="9480" max="9480" width="9.140625" style="166" customWidth="1"/>
    <col min="9481" max="9481" width="11.28515625" style="166" customWidth="1"/>
    <col min="9482" max="9482" width="12.85546875" style="166" customWidth="1"/>
    <col min="9483" max="9483" width="10.28515625" style="166" customWidth="1"/>
    <col min="9484" max="9484" width="11.5703125" style="166" customWidth="1"/>
    <col min="9485" max="9485" width="16.5703125" style="166" customWidth="1"/>
    <col min="9486" max="9486" width="9.140625" style="166" customWidth="1"/>
    <col min="9487" max="9487" width="13.5703125" style="166" customWidth="1"/>
    <col min="9488" max="9490" width="13.28515625" style="166" customWidth="1"/>
    <col min="9491" max="9491" width="16.7109375" style="166" customWidth="1"/>
    <col min="9492" max="9509" width="27" style="166" customWidth="1"/>
    <col min="9510" max="9728" width="9.140625" style="166"/>
    <col min="9729" max="9729" width="21.7109375" style="166" customWidth="1"/>
    <col min="9730" max="9730" width="17.7109375" style="166" customWidth="1"/>
    <col min="9731" max="9731" width="15" style="166" customWidth="1"/>
    <col min="9732" max="9732" width="13.5703125" style="166" customWidth="1"/>
    <col min="9733" max="9733" width="15" style="166" customWidth="1"/>
    <col min="9734" max="9734" width="18.28515625" style="166" customWidth="1"/>
    <col min="9735" max="9735" width="23.5703125" style="166" customWidth="1"/>
    <col min="9736" max="9736" width="9.140625" style="166" customWidth="1"/>
    <col min="9737" max="9737" width="11.28515625" style="166" customWidth="1"/>
    <col min="9738" max="9738" width="12.85546875" style="166" customWidth="1"/>
    <col min="9739" max="9739" width="10.28515625" style="166" customWidth="1"/>
    <col min="9740" max="9740" width="11.5703125" style="166" customWidth="1"/>
    <col min="9741" max="9741" width="16.5703125" style="166" customWidth="1"/>
    <col min="9742" max="9742" width="9.140625" style="166" customWidth="1"/>
    <col min="9743" max="9743" width="13.5703125" style="166" customWidth="1"/>
    <col min="9744" max="9746" width="13.28515625" style="166" customWidth="1"/>
    <col min="9747" max="9747" width="16.7109375" style="166" customWidth="1"/>
    <col min="9748" max="9765" width="27" style="166" customWidth="1"/>
    <col min="9766" max="9984" width="9.140625" style="166"/>
    <col min="9985" max="9985" width="21.7109375" style="166" customWidth="1"/>
    <col min="9986" max="9986" width="17.7109375" style="166" customWidth="1"/>
    <col min="9987" max="9987" width="15" style="166" customWidth="1"/>
    <col min="9988" max="9988" width="13.5703125" style="166" customWidth="1"/>
    <col min="9989" max="9989" width="15" style="166" customWidth="1"/>
    <col min="9990" max="9990" width="18.28515625" style="166" customWidth="1"/>
    <col min="9991" max="9991" width="23.5703125" style="166" customWidth="1"/>
    <col min="9992" max="9992" width="9.140625" style="166" customWidth="1"/>
    <col min="9993" max="9993" width="11.28515625" style="166" customWidth="1"/>
    <col min="9994" max="9994" width="12.85546875" style="166" customWidth="1"/>
    <col min="9995" max="9995" width="10.28515625" style="166" customWidth="1"/>
    <col min="9996" max="9996" width="11.5703125" style="166" customWidth="1"/>
    <col min="9997" max="9997" width="16.5703125" style="166" customWidth="1"/>
    <col min="9998" max="9998" width="9.140625" style="166" customWidth="1"/>
    <col min="9999" max="9999" width="13.5703125" style="166" customWidth="1"/>
    <col min="10000" max="10002" width="13.28515625" style="166" customWidth="1"/>
    <col min="10003" max="10003" width="16.7109375" style="166" customWidth="1"/>
    <col min="10004" max="10021" width="27" style="166" customWidth="1"/>
    <col min="10022" max="10240" width="9.140625" style="166"/>
    <col min="10241" max="10241" width="21.7109375" style="166" customWidth="1"/>
    <col min="10242" max="10242" width="17.7109375" style="166" customWidth="1"/>
    <col min="10243" max="10243" width="15" style="166" customWidth="1"/>
    <col min="10244" max="10244" width="13.5703125" style="166" customWidth="1"/>
    <col min="10245" max="10245" width="15" style="166" customWidth="1"/>
    <col min="10246" max="10246" width="18.28515625" style="166" customWidth="1"/>
    <col min="10247" max="10247" width="23.5703125" style="166" customWidth="1"/>
    <col min="10248" max="10248" width="9.140625" style="166" customWidth="1"/>
    <col min="10249" max="10249" width="11.28515625" style="166" customWidth="1"/>
    <col min="10250" max="10250" width="12.85546875" style="166" customWidth="1"/>
    <col min="10251" max="10251" width="10.28515625" style="166" customWidth="1"/>
    <col min="10252" max="10252" width="11.5703125" style="166" customWidth="1"/>
    <col min="10253" max="10253" width="16.5703125" style="166" customWidth="1"/>
    <col min="10254" max="10254" width="9.140625" style="166" customWidth="1"/>
    <col min="10255" max="10255" width="13.5703125" style="166" customWidth="1"/>
    <col min="10256" max="10258" width="13.28515625" style="166" customWidth="1"/>
    <col min="10259" max="10259" width="16.7109375" style="166" customWidth="1"/>
    <col min="10260" max="10277" width="27" style="166" customWidth="1"/>
    <col min="10278" max="10496" width="9.140625" style="166"/>
    <col min="10497" max="10497" width="21.7109375" style="166" customWidth="1"/>
    <col min="10498" max="10498" width="17.7109375" style="166" customWidth="1"/>
    <col min="10499" max="10499" width="15" style="166" customWidth="1"/>
    <col min="10500" max="10500" width="13.5703125" style="166" customWidth="1"/>
    <col min="10501" max="10501" width="15" style="166" customWidth="1"/>
    <col min="10502" max="10502" width="18.28515625" style="166" customWidth="1"/>
    <col min="10503" max="10503" width="23.5703125" style="166" customWidth="1"/>
    <col min="10504" max="10504" width="9.140625" style="166" customWidth="1"/>
    <col min="10505" max="10505" width="11.28515625" style="166" customWidth="1"/>
    <col min="10506" max="10506" width="12.85546875" style="166" customWidth="1"/>
    <col min="10507" max="10507" width="10.28515625" style="166" customWidth="1"/>
    <col min="10508" max="10508" width="11.5703125" style="166" customWidth="1"/>
    <col min="10509" max="10509" width="16.5703125" style="166" customWidth="1"/>
    <col min="10510" max="10510" width="9.140625" style="166" customWidth="1"/>
    <col min="10511" max="10511" width="13.5703125" style="166" customWidth="1"/>
    <col min="10512" max="10514" width="13.28515625" style="166" customWidth="1"/>
    <col min="10515" max="10515" width="16.7109375" style="166" customWidth="1"/>
    <col min="10516" max="10533" width="27" style="166" customWidth="1"/>
    <col min="10534" max="10752" width="9.140625" style="166"/>
    <col min="10753" max="10753" width="21.7109375" style="166" customWidth="1"/>
    <col min="10754" max="10754" width="17.7109375" style="166" customWidth="1"/>
    <col min="10755" max="10755" width="15" style="166" customWidth="1"/>
    <col min="10756" max="10756" width="13.5703125" style="166" customWidth="1"/>
    <col min="10757" max="10757" width="15" style="166" customWidth="1"/>
    <col min="10758" max="10758" width="18.28515625" style="166" customWidth="1"/>
    <col min="10759" max="10759" width="23.5703125" style="166" customWidth="1"/>
    <col min="10760" max="10760" width="9.140625" style="166" customWidth="1"/>
    <col min="10761" max="10761" width="11.28515625" style="166" customWidth="1"/>
    <col min="10762" max="10762" width="12.85546875" style="166" customWidth="1"/>
    <col min="10763" max="10763" width="10.28515625" style="166" customWidth="1"/>
    <col min="10764" max="10764" width="11.5703125" style="166" customWidth="1"/>
    <col min="10765" max="10765" width="16.5703125" style="166" customWidth="1"/>
    <col min="10766" max="10766" width="9.140625" style="166" customWidth="1"/>
    <col min="10767" max="10767" width="13.5703125" style="166" customWidth="1"/>
    <col min="10768" max="10770" width="13.28515625" style="166" customWidth="1"/>
    <col min="10771" max="10771" width="16.7109375" style="166" customWidth="1"/>
    <col min="10772" max="10789" width="27" style="166" customWidth="1"/>
    <col min="10790" max="11008" width="9.140625" style="166"/>
    <col min="11009" max="11009" width="21.7109375" style="166" customWidth="1"/>
    <col min="11010" max="11010" width="17.7109375" style="166" customWidth="1"/>
    <col min="11011" max="11011" width="15" style="166" customWidth="1"/>
    <col min="11012" max="11012" width="13.5703125" style="166" customWidth="1"/>
    <col min="11013" max="11013" width="15" style="166" customWidth="1"/>
    <col min="11014" max="11014" width="18.28515625" style="166" customWidth="1"/>
    <col min="11015" max="11015" width="23.5703125" style="166" customWidth="1"/>
    <col min="11016" max="11016" width="9.140625" style="166" customWidth="1"/>
    <col min="11017" max="11017" width="11.28515625" style="166" customWidth="1"/>
    <col min="11018" max="11018" width="12.85546875" style="166" customWidth="1"/>
    <col min="11019" max="11019" width="10.28515625" style="166" customWidth="1"/>
    <col min="11020" max="11020" width="11.5703125" style="166" customWidth="1"/>
    <col min="11021" max="11021" width="16.5703125" style="166" customWidth="1"/>
    <col min="11022" max="11022" width="9.140625" style="166" customWidth="1"/>
    <col min="11023" max="11023" width="13.5703125" style="166" customWidth="1"/>
    <col min="11024" max="11026" width="13.28515625" style="166" customWidth="1"/>
    <col min="11027" max="11027" width="16.7109375" style="166" customWidth="1"/>
    <col min="11028" max="11045" width="27" style="166" customWidth="1"/>
    <col min="11046" max="11264" width="9.140625" style="166"/>
    <col min="11265" max="11265" width="21.7109375" style="166" customWidth="1"/>
    <col min="11266" max="11266" width="17.7109375" style="166" customWidth="1"/>
    <col min="11267" max="11267" width="15" style="166" customWidth="1"/>
    <col min="11268" max="11268" width="13.5703125" style="166" customWidth="1"/>
    <col min="11269" max="11269" width="15" style="166" customWidth="1"/>
    <col min="11270" max="11270" width="18.28515625" style="166" customWidth="1"/>
    <col min="11271" max="11271" width="23.5703125" style="166" customWidth="1"/>
    <col min="11272" max="11272" width="9.140625" style="166" customWidth="1"/>
    <col min="11273" max="11273" width="11.28515625" style="166" customWidth="1"/>
    <col min="11274" max="11274" width="12.85546875" style="166" customWidth="1"/>
    <col min="11275" max="11275" width="10.28515625" style="166" customWidth="1"/>
    <col min="11276" max="11276" width="11.5703125" style="166" customWidth="1"/>
    <col min="11277" max="11277" width="16.5703125" style="166" customWidth="1"/>
    <col min="11278" max="11278" width="9.140625" style="166" customWidth="1"/>
    <col min="11279" max="11279" width="13.5703125" style="166" customWidth="1"/>
    <col min="11280" max="11282" width="13.28515625" style="166" customWidth="1"/>
    <col min="11283" max="11283" width="16.7109375" style="166" customWidth="1"/>
    <col min="11284" max="11301" width="27" style="166" customWidth="1"/>
    <col min="11302" max="11520" width="9.140625" style="166"/>
    <col min="11521" max="11521" width="21.7109375" style="166" customWidth="1"/>
    <col min="11522" max="11522" width="17.7109375" style="166" customWidth="1"/>
    <col min="11523" max="11523" width="15" style="166" customWidth="1"/>
    <col min="11524" max="11524" width="13.5703125" style="166" customWidth="1"/>
    <col min="11525" max="11525" width="15" style="166" customWidth="1"/>
    <col min="11526" max="11526" width="18.28515625" style="166" customWidth="1"/>
    <col min="11527" max="11527" width="23.5703125" style="166" customWidth="1"/>
    <col min="11528" max="11528" width="9.140625" style="166" customWidth="1"/>
    <col min="11529" max="11529" width="11.28515625" style="166" customWidth="1"/>
    <col min="11530" max="11530" width="12.85546875" style="166" customWidth="1"/>
    <col min="11531" max="11531" width="10.28515625" style="166" customWidth="1"/>
    <col min="11532" max="11532" width="11.5703125" style="166" customWidth="1"/>
    <col min="11533" max="11533" width="16.5703125" style="166" customWidth="1"/>
    <col min="11534" max="11534" width="9.140625" style="166" customWidth="1"/>
    <col min="11535" max="11535" width="13.5703125" style="166" customWidth="1"/>
    <col min="11536" max="11538" width="13.28515625" style="166" customWidth="1"/>
    <col min="11539" max="11539" width="16.7109375" style="166" customWidth="1"/>
    <col min="11540" max="11557" width="27" style="166" customWidth="1"/>
    <col min="11558" max="11776" width="9.140625" style="166"/>
    <col min="11777" max="11777" width="21.7109375" style="166" customWidth="1"/>
    <col min="11778" max="11778" width="17.7109375" style="166" customWidth="1"/>
    <col min="11779" max="11779" width="15" style="166" customWidth="1"/>
    <col min="11780" max="11780" width="13.5703125" style="166" customWidth="1"/>
    <col min="11781" max="11781" width="15" style="166" customWidth="1"/>
    <col min="11782" max="11782" width="18.28515625" style="166" customWidth="1"/>
    <col min="11783" max="11783" width="23.5703125" style="166" customWidth="1"/>
    <col min="11784" max="11784" width="9.140625" style="166" customWidth="1"/>
    <col min="11785" max="11785" width="11.28515625" style="166" customWidth="1"/>
    <col min="11786" max="11786" width="12.85546875" style="166" customWidth="1"/>
    <col min="11787" max="11787" width="10.28515625" style="166" customWidth="1"/>
    <col min="11788" max="11788" width="11.5703125" style="166" customWidth="1"/>
    <col min="11789" max="11789" width="16.5703125" style="166" customWidth="1"/>
    <col min="11790" max="11790" width="9.140625" style="166" customWidth="1"/>
    <col min="11791" max="11791" width="13.5703125" style="166" customWidth="1"/>
    <col min="11792" max="11794" width="13.28515625" style="166" customWidth="1"/>
    <col min="11795" max="11795" width="16.7109375" style="166" customWidth="1"/>
    <col min="11796" max="11813" width="27" style="166" customWidth="1"/>
    <col min="11814" max="12032" width="9.140625" style="166"/>
    <col min="12033" max="12033" width="21.7109375" style="166" customWidth="1"/>
    <col min="12034" max="12034" width="17.7109375" style="166" customWidth="1"/>
    <col min="12035" max="12035" width="15" style="166" customWidth="1"/>
    <col min="12036" max="12036" width="13.5703125" style="166" customWidth="1"/>
    <col min="12037" max="12037" width="15" style="166" customWidth="1"/>
    <col min="12038" max="12038" width="18.28515625" style="166" customWidth="1"/>
    <col min="12039" max="12039" width="23.5703125" style="166" customWidth="1"/>
    <col min="12040" max="12040" width="9.140625" style="166" customWidth="1"/>
    <col min="12041" max="12041" width="11.28515625" style="166" customWidth="1"/>
    <col min="12042" max="12042" width="12.85546875" style="166" customWidth="1"/>
    <col min="12043" max="12043" width="10.28515625" style="166" customWidth="1"/>
    <col min="12044" max="12044" width="11.5703125" style="166" customWidth="1"/>
    <col min="12045" max="12045" width="16.5703125" style="166" customWidth="1"/>
    <col min="12046" max="12046" width="9.140625" style="166" customWidth="1"/>
    <col min="12047" max="12047" width="13.5703125" style="166" customWidth="1"/>
    <col min="12048" max="12050" width="13.28515625" style="166" customWidth="1"/>
    <col min="12051" max="12051" width="16.7109375" style="166" customWidth="1"/>
    <col min="12052" max="12069" width="27" style="166" customWidth="1"/>
    <col min="12070" max="12288" width="9.140625" style="166"/>
    <col min="12289" max="12289" width="21.7109375" style="166" customWidth="1"/>
    <col min="12290" max="12290" width="17.7109375" style="166" customWidth="1"/>
    <col min="12291" max="12291" width="15" style="166" customWidth="1"/>
    <col min="12292" max="12292" width="13.5703125" style="166" customWidth="1"/>
    <col min="12293" max="12293" width="15" style="166" customWidth="1"/>
    <col min="12294" max="12294" width="18.28515625" style="166" customWidth="1"/>
    <col min="12295" max="12295" width="23.5703125" style="166" customWidth="1"/>
    <col min="12296" max="12296" width="9.140625" style="166" customWidth="1"/>
    <col min="12297" max="12297" width="11.28515625" style="166" customWidth="1"/>
    <col min="12298" max="12298" width="12.85546875" style="166" customWidth="1"/>
    <col min="12299" max="12299" width="10.28515625" style="166" customWidth="1"/>
    <col min="12300" max="12300" width="11.5703125" style="166" customWidth="1"/>
    <col min="12301" max="12301" width="16.5703125" style="166" customWidth="1"/>
    <col min="12302" max="12302" width="9.140625" style="166" customWidth="1"/>
    <col min="12303" max="12303" width="13.5703125" style="166" customWidth="1"/>
    <col min="12304" max="12306" width="13.28515625" style="166" customWidth="1"/>
    <col min="12307" max="12307" width="16.7109375" style="166" customWidth="1"/>
    <col min="12308" max="12325" width="27" style="166" customWidth="1"/>
    <col min="12326" max="12544" width="9.140625" style="166"/>
    <col min="12545" max="12545" width="21.7109375" style="166" customWidth="1"/>
    <col min="12546" max="12546" width="17.7109375" style="166" customWidth="1"/>
    <col min="12547" max="12547" width="15" style="166" customWidth="1"/>
    <col min="12548" max="12548" width="13.5703125" style="166" customWidth="1"/>
    <col min="12549" max="12549" width="15" style="166" customWidth="1"/>
    <col min="12550" max="12550" width="18.28515625" style="166" customWidth="1"/>
    <col min="12551" max="12551" width="23.5703125" style="166" customWidth="1"/>
    <col min="12552" max="12552" width="9.140625" style="166" customWidth="1"/>
    <col min="12553" max="12553" width="11.28515625" style="166" customWidth="1"/>
    <col min="12554" max="12554" width="12.85546875" style="166" customWidth="1"/>
    <col min="12555" max="12555" width="10.28515625" style="166" customWidth="1"/>
    <col min="12556" max="12556" width="11.5703125" style="166" customWidth="1"/>
    <col min="12557" max="12557" width="16.5703125" style="166" customWidth="1"/>
    <col min="12558" max="12558" width="9.140625" style="166" customWidth="1"/>
    <col min="12559" max="12559" width="13.5703125" style="166" customWidth="1"/>
    <col min="12560" max="12562" width="13.28515625" style="166" customWidth="1"/>
    <col min="12563" max="12563" width="16.7109375" style="166" customWidth="1"/>
    <col min="12564" max="12581" width="27" style="166" customWidth="1"/>
    <col min="12582" max="12800" width="9.140625" style="166"/>
    <col min="12801" max="12801" width="21.7109375" style="166" customWidth="1"/>
    <col min="12802" max="12802" width="17.7109375" style="166" customWidth="1"/>
    <col min="12803" max="12803" width="15" style="166" customWidth="1"/>
    <col min="12804" max="12804" width="13.5703125" style="166" customWidth="1"/>
    <col min="12805" max="12805" width="15" style="166" customWidth="1"/>
    <col min="12806" max="12806" width="18.28515625" style="166" customWidth="1"/>
    <col min="12807" max="12807" width="23.5703125" style="166" customWidth="1"/>
    <col min="12808" max="12808" width="9.140625" style="166" customWidth="1"/>
    <col min="12809" max="12809" width="11.28515625" style="166" customWidth="1"/>
    <col min="12810" max="12810" width="12.85546875" style="166" customWidth="1"/>
    <col min="12811" max="12811" width="10.28515625" style="166" customWidth="1"/>
    <col min="12812" max="12812" width="11.5703125" style="166" customWidth="1"/>
    <col min="12813" max="12813" width="16.5703125" style="166" customWidth="1"/>
    <col min="12814" max="12814" width="9.140625" style="166" customWidth="1"/>
    <col min="12815" max="12815" width="13.5703125" style="166" customWidth="1"/>
    <col min="12816" max="12818" width="13.28515625" style="166" customWidth="1"/>
    <col min="12819" max="12819" width="16.7109375" style="166" customWidth="1"/>
    <col min="12820" max="12837" width="27" style="166" customWidth="1"/>
    <col min="12838" max="13056" width="9.140625" style="166"/>
    <col min="13057" max="13057" width="21.7109375" style="166" customWidth="1"/>
    <col min="13058" max="13058" width="17.7109375" style="166" customWidth="1"/>
    <col min="13059" max="13059" width="15" style="166" customWidth="1"/>
    <col min="13060" max="13060" width="13.5703125" style="166" customWidth="1"/>
    <col min="13061" max="13061" width="15" style="166" customWidth="1"/>
    <col min="13062" max="13062" width="18.28515625" style="166" customWidth="1"/>
    <col min="13063" max="13063" width="23.5703125" style="166" customWidth="1"/>
    <col min="13064" max="13064" width="9.140625" style="166" customWidth="1"/>
    <col min="13065" max="13065" width="11.28515625" style="166" customWidth="1"/>
    <col min="13066" max="13066" width="12.85546875" style="166" customWidth="1"/>
    <col min="13067" max="13067" width="10.28515625" style="166" customWidth="1"/>
    <col min="13068" max="13068" width="11.5703125" style="166" customWidth="1"/>
    <col min="13069" max="13069" width="16.5703125" style="166" customWidth="1"/>
    <col min="13070" max="13070" width="9.140625" style="166" customWidth="1"/>
    <col min="13071" max="13071" width="13.5703125" style="166" customWidth="1"/>
    <col min="13072" max="13074" width="13.28515625" style="166" customWidth="1"/>
    <col min="13075" max="13075" width="16.7109375" style="166" customWidth="1"/>
    <col min="13076" max="13093" width="27" style="166" customWidth="1"/>
    <col min="13094" max="13312" width="9.140625" style="166"/>
    <col min="13313" max="13313" width="21.7109375" style="166" customWidth="1"/>
    <col min="13314" max="13314" width="17.7109375" style="166" customWidth="1"/>
    <col min="13315" max="13315" width="15" style="166" customWidth="1"/>
    <col min="13316" max="13316" width="13.5703125" style="166" customWidth="1"/>
    <col min="13317" max="13317" width="15" style="166" customWidth="1"/>
    <col min="13318" max="13318" width="18.28515625" style="166" customWidth="1"/>
    <col min="13319" max="13319" width="23.5703125" style="166" customWidth="1"/>
    <col min="13320" max="13320" width="9.140625" style="166" customWidth="1"/>
    <col min="13321" max="13321" width="11.28515625" style="166" customWidth="1"/>
    <col min="13322" max="13322" width="12.85546875" style="166" customWidth="1"/>
    <col min="13323" max="13323" width="10.28515625" style="166" customWidth="1"/>
    <col min="13324" max="13324" width="11.5703125" style="166" customWidth="1"/>
    <col min="13325" max="13325" width="16.5703125" style="166" customWidth="1"/>
    <col min="13326" max="13326" width="9.140625" style="166" customWidth="1"/>
    <col min="13327" max="13327" width="13.5703125" style="166" customWidth="1"/>
    <col min="13328" max="13330" width="13.28515625" style="166" customWidth="1"/>
    <col min="13331" max="13331" width="16.7109375" style="166" customWidth="1"/>
    <col min="13332" max="13349" width="27" style="166" customWidth="1"/>
    <col min="13350" max="13568" width="9.140625" style="166"/>
    <col min="13569" max="13569" width="21.7109375" style="166" customWidth="1"/>
    <col min="13570" max="13570" width="17.7109375" style="166" customWidth="1"/>
    <col min="13571" max="13571" width="15" style="166" customWidth="1"/>
    <col min="13572" max="13572" width="13.5703125" style="166" customWidth="1"/>
    <col min="13573" max="13573" width="15" style="166" customWidth="1"/>
    <col min="13574" max="13574" width="18.28515625" style="166" customWidth="1"/>
    <col min="13575" max="13575" width="23.5703125" style="166" customWidth="1"/>
    <col min="13576" max="13576" width="9.140625" style="166" customWidth="1"/>
    <col min="13577" max="13577" width="11.28515625" style="166" customWidth="1"/>
    <col min="13578" max="13578" width="12.85546875" style="166" customWidth="1"/>
    <col min="13579" max="13579" width="10.28515625" style="166" customWidth="1"/>
    <col min="13580" max="13580" width="11.5703125" style="166" customWidth="1"/>
    <col min="13581" max="13581" width="16.5703125" style="166" customWidth="1"/>
    <col min="13582" max="13582" width="9.140625" style="166" customWidth="1"/>
    <col min="13583" max="13583" width="13.5703125" style="166" customWidth="1"/>
    <col min="13584" max="13586" width="13.28515625" style="166" customWidth="1"/>
    <col min="13587" max="13587" width="16.7109375" style="166" customWidth="1"/>
    <col min="13588" max="13605" width="27" style="166" customWidth="1"/>
    <col min="13606" max="13824" width="9.140625" style="166"/>
    <col min="13825" max="13825" width="21.7109375" style="166" customWidth="1"/>
    <col min="13826" max="13826" width="17.7109375" style="166" customWidth="1"/>
    <col min="13827" max="13827" width="15" style="166" customWidth="1"/>
    <col min="13828" max="13828" width="13.5703125" style="166" customWidth="1"/>
    <col min="13829" max="13829" width="15" style="166" customWidth="1"/>
    <col min="13830" max="13830" width="18.28515625" style="166" customWidth="1"/>
    <col min="13831" max="13831" width="23.5703125" style="166" customWidth="1"/>
    <col min="13832" max="13832" width="9.140625" style="166" customWidth="1"/>
    <col min="13833" max="13833" width="11.28515625" style="166" customWidth="1"/>
    <col min="13834" max="13834" width="12.85546875" style="166" customWidth="1"/>
    <col min="13835" max="13835" width="10.28515625" style="166" customWidth="1"/>
    <col min="13836" max="13836" width="11.5703125" style="166" customWidth="1"/>
    <col min="13837" max="13837" width="16.5703125" style="166" customWidth="1"/>
    <col min="13838" max="13838" width="9.140625" style="166" customWidth="1"/>
    <col min="13839" max="13839" width="13.5703125" style="166" customWidth="1"/>
    <col min="13840" max="13842" width="13.28515625" style="166" customWidth="1"/>
    <col min="13843" max="13843" width="16.7109375" style="166" customWidth="1"/>
    <col min="13844" max="13861" width="27" style="166" customWidth="1"/>
    <col min="13862" max="14080" width="9.140625" style="166"/>
    <col min="14081" max="14081" width="21.7109375" style="166" customWidth="1"/>
    <col min="14082" max="14082" width="17.7109375" style="166" customWidth="1"/>
    <col min="14083" max="14083" width="15" style="166" customWidth="1"/>
    <col min="14084" max="14084" width="13.5703125" style="166" customWidth="1"/>
    <col min="14085" max="14085" width="15" style="166" customWidth="1"/>
    <col min="14086" max="14086" width="18.28515625" style="166" customWidth="1"/>
    <col min="14087" max="14087" width="23.5703125" style="166" customWidth="1"/>
    <col min="14088" max="14088" width="9.140625" style="166" customWidth="1"/>
    <col min="14089" max="14089" width="11.28515625" style="166" customWidth="1"/>
    <col min="14090" max="14090" width="12.85546875" style="166" customWidth="1"/>
    <col min="14091" max="14091" width="10.28515625" style="166" customWidth="1"/>
    <col min="14092" max="14092" width="11.5703125" style="166" customWidth="1"/>
    <col min="14093" max="14093" width="16.5703125" style="166" customWidth="1"/>
    <col min="14094" max="14094" width="9.140625" style="166" customWidth="1"/>
    <col min="14095" max="14095" width="13.5703125" style="166" customWidth="1"/>
    <col min="14096" max="14098" width="13.28515625" style="166" customWidth="1"/>
    <col min="14099" max="14099" width="16.7109375" style="166" customWidth="1"/>
    <col min="14100" max="14117" width="27" style="166" customWidth="1"/>
    <col min="14118" max="14336" width="9.140625" style="166"/>
    <col min="14337" max="14337" width="21.7109375" style="166" customWidth="1"/>
    <col min="14338" max="14338" width="17.7109375" style="166" customWidth="1"/>
    <col min="14339" max="14339" width="15" style="166" customWidth="1"/>
    <col min="14340" max="14340" width="13.5703125" style="166" customWidth="1"/>
    <col min="14341" max="14341" width="15" style="166" customWidth="1"/>
    <col min="14342" max="14342" width="18.28515625" style="166" customWidth="1"/>
    <col min="14343" max="14343" width="23.5703125" style="166" customWidth="1"/>
    <col min="14344" max="14344" width="9.140625" style="166" customWidth="1"/>
    <col min="14345" max="14345" width="11.28515625" style="166" customWidth="1"/>
    <col min="14346" max="14346" width="12.85546875" style="166" customWidth="1"/>
    <col min="14347" max="14347" width="10.28515625" style="166" customWidth="1"/>
    <col min="14348" max="14348" width="11.5703125" style="166" customWidth="1"/>
    <col min="14349" max="14349" width="16.5703125" style="166" customWidth="1"/>
    <col min="14350" max="14350" width="9.140625" style="166" customWidth="1"/>
    <col min="14351" max="14351" width="13.5703125" style="166" customWidth="1"/>
    <col min="14352" max="14354" width="13.28515625" style="166" customWidth="1"/>
    <col min="14355" max="14355" width="16.7109375" style="166" customWidth="1"/>
    <col min="14356" max="14373" width="27" style="166" customWidth="1"/>
    <col min="14374" max="14592" width="9.140625" style="166"/>
    <col min="14593" max="14593" width="21.7109375" style="166" customWidth="1"/>
    <col min="14594" max="14594" width="17.7109375" style="166" customWidth="1"/>
    <col min="14595" max="14595" width="15" style="166" customWidth="1"/>
    <col min="14596" max="14596" width="13.5703125" style="166" customWidth="1"/>
    <col min="14597" max="14597" width="15" style="166" customWidth="1"/>
    <col min="14598" max="14598" width="18.28515625" style="166" customWidth="1"/>
    <col min="14599" max="14599" width="23.5703125" style="166" customWidth="1"/>
    <col min="14600" max="14600" width="9.140625" style="166" customWidth="1"/>
    <col min="14601" max="14601" width="11.28515625" style="166" customWidth="1"/>
    <col min="14602" max="14602" width="12.85546875" style="166" customWidth="1"/>
    <col min="14603" max="14603" width="10.28515625" style="166" customWidth="1"/>
    <col min="14604" max="14604" width="11.5703125" style="166" customWidth="1"/>
    <col min="14605" max="14605" width="16.5703125" style="166" customWidth="1"/>
    <col min="14606" max="14606" width="9.140625" style="166" customWidth="1"/>
    <col min="14607" max="14607" width="13.5703125" style="166" customWidth="1"/>
    <col min="14608" max="14610" width="13.28515625" style="166" customWidth="1"/>
    <col min="14611" max="14611" width="16.7109375" style="166" customWidth="1"/>
    <col min="14612" max="14629" width="27" style="166" customWidth="1"/>
    <col min="14630" max="14848" width="9.140625" style="166"/>
    <col min="14849" max="14849" width="21.7109375" style="166" customWidth="1"/>
    <col min="14850" max="14850" width="17.7109375" style="166" customWidth="1"/>
    <col min="14851" max="14851" width="15" style="166" customWidth="1"/>
    <col min="14852" max="14852" width="13.5703125" style="166" customWidth="1"/>
    <col min="14853" max="14853" width="15" style="166" customWidth="1"/>
    <col min="14854" max="14854" width="18.28515625" style="166" customWidth="1"/>
    <col min="14855" max="14855" width="23.5703125" style="166" customWidth="1"/>
    <col min="14856" max="14856" width="9.140625" style="166" customWidth="1"/>
    <col min="14857" max="14857" width="11.28515625" style="166" customWidth="1"/>
    <col min="14858" max="14858" width="12.85546875" style="166" customWidth="1"/>
    <col min="14859" max="14859" width="10.28515625" style="166" customWidth="1"/>
    <col min="14860" max="14860" width="11.5703125" style="166" customWidth="1"/>
    <col min="14861" max="14861" width="16.5703125" style="166" customWidth="1"/>
    <col min="14862" max="14862" width="9.140625" style="166" customWidth="1"/>
    <col min="14863" max="14863" width="13.5703125" style="166" customWidth="1"/>
    <col min="14864" max="14866" width="13.28515625" style="166" customWidth="1"/>
    <col min="14867" max="14867" width="16.7109375" style="166" customWidth="1"/>
    <col min="14868" max="14885" width="27" style="166" customWidth="1"/>
    <col min="14886" max="15104" width="9.140625" style="166"/>
    <col min="15105" max="15105" width="21.7109375" style="166" customWidth="1"/>
    <col min="15106" max="15106" width="17.7109375" style="166" customWidth="1"/>
    <col min="15107" max="15107" width="15" style="166" customWidth="1"/>
    <col min="15108" max="15108" width="13.5703125" style="166" customWidth="1"/>
    <col min="15109" max="15109" width="15" style="166" customWidth="1"/>
    <col min="15110" max="15110" width="18.28515625" style="166" customWidth="1"/>
    <col min="15111" max="15111" width="23.5703125" style="166" customWidth="1"/>
    <col min="15112" max="15112" width="9.140625" style="166" customWidth="1"/>
    <col min="15113" max="15113" width="11.28515625" style="166" customWidth="1"/>
    <col min="15114" max="15114" width="12.85546875" style="166" customWidth="1"/>
    <col min="15115" max="15115" width="10.28515625" style="166" customWidth="1"/>
    <col min="15116" max="15116" width="11.5703125" style="166" customWidth="1"/>
    <col min="15117" max="15117" width="16.5703125" style="166" customWidth="1"/>
    <col min="15118" max="15118" width="9.140625" style="166" customWidth="1"/>
    <col min="15119" max="15119" width="13.5703125" style="166" customWidth="1"/>
    <col min="15120" max="15122" width="13.28515625" style="166" customWidth="1"/>
    <col min="15123" max="15123" width="16.7109375" style="166" customWidth="1"/>
    <col min="15124" max="15141" width="27" style="166" customWidth="1"/>
    <col min="15142" max="15360" width="9.140625" style="166"/>
    <col min="15361" max="15361" width="21.7109375" style="166" customWidth="1"/>
    <col min="15362" max="15362" width="17.7109375" style="166" customWidth="1"/>
    <col min="15363" max="15363" width="15" style="166" customWidth="1"/>
    <col min="15364" max="15364" width="13.5703125" style="166" customWidth="1"/>
    <col min="15365" max="15365" width="15" style="166" customWidth="1"/>
    <col min="15366" max="15366" width="18.28515625" style="166" customWidth="1"/>
    <col min="15367" max="15367" width="23.5703125" style="166" customWidth="1"/>
    <col min="15368" max="15368" width="9.140625" style="166" customWidth="1"/>
    <col min="15369" max="15369" width="11.28515625" style="166" customWidth="1"/>
    <col min="15370" max="15370" width="12.85546875" style="166" customWidth="1"/>
    <col min="15371" max="15371" width="10.28515625" style="166" customWidth="1"/>
    <col min="15372" max="15372" width="11.5703125" style="166" customWidth="1"/>
    <col min="15373" max="15373" width="16.5703125" style="166" customWidth="1"/>
    <col min="15374" max="15374" width="9.140625" style="166" customWidth="1"/>
    <col min="15375" max="15375" width="13.5703125" style="166" customWidth="1"/>
    <col min="15376" max="15378" width="13.28515625" style="166" customWidth="1"/>
    <col min="15379" max="15379" width="16.7109375" style="166" customWidth="1"/>
    <col min="15380" max="15397" width="27" style="166" customWidth="1"/>
    <col min="15398" max="15616" width="9.140625" style="166"/>
    <col min="15617" max="15617" width="21.7109375" style="166" customWidth="1"/>
    <col min="15618" max="15618" width="17.7109375" style="166" customWidth="1"/>
    <col min="15619" max="15619" width="15" style="166" customWidth="1"/>
    <col min="15620" max="15620" width="13.5703125" style="166" customWidth="1"/>
    <col min="15621" max="15621" width="15" style="166" customWidth="1"/>
    <col min="15622" max="15622" width="18.28515625" style="166" customWidth="1"/>
    <col min="15623" max="15623" width="23.5703125" style="166" customWidth="1"/>
    <col min="15624" max="15624" width="9.140625" style="166" customWidth="1"/>
    <col min="15625" max="15625" width="11.28515625" style="166" customWidth="1"/>
    <col min="15626" max="15626" width="12.85546875" style="166" customWidth="1"/>
    <col min="15627" max="15627" width="10.28515625" style="166" customWidth="1"/>
    <col min="15628" max="15628" width="11.5703125" style="166" customWidth="1"/>
    <col min="15629" max="15629" width="16.5703125" style="166" customWidth="1"/>
    <col min="15630" max="15630" width="9.140625" style="166" customWidth="1"/>
    <col min="15631" max="15631" width="13.5703125" style="166" customWidth="1"/>
    <col min="15632" max="15634" width="13.28515625" style="166" customWidth="1"/>
    <col min="15635" max="15635" width="16.7109375" style="166" customWidth="1"/>
    <col min="15636" max="15653" width="27" style="166" customWidth="1"/>
    <col min="15654" max="15872" width="9.140625" style="166"/>
    <col min="15873" max="15873" width="21.7109375" style="166" customWidth="1"/>
    <col min="15874" max="15874" width="17.7109375" style="166" customWidth="1"/>
    <col min="15875" max="15875" width="15" style="166" customWidth="1"/>
    <col min="15876" max="15876" width="13.5703125" style="166" customWidth="1"/>
    <col min="15877" max="15877" width="15" style="166" customWidth="1"/>
    <col min="15878" max="15878" width="18.28515625" style="166" customWidth="1"/>
    <col min="15879" max="15879" width="23.5703125" style="166" customWidth="1"/>
    <col min="15880" max="15880" width="9.140625" style="166" customWidth="1"/>
    <col min="15881" max="15881" width="11.28515625" style="166" customWidth="1"/>
    <col min="15882" max="15882" width="12.85546875" style="166" customWidth="1"/>
    <col min="15883" max="15883" width="10.28515625" style="166" customWidth="1"/>
    <col min="15884" max="15884" width="11.5703125" style="166" customWidth="1"/>
    <col min="15885" max="15885" width="16.5703125" style="166" customWidth="1"/>
    <col min="15886" max="15886" width="9.140625" style="166" customWidth="1"/>
    <col min="15887" max="15887" width="13.5703125" style="166" customWidth="1"/>
    <col min="15888" max="15890" width="13.28515625" style="166" customWidth="1"/>
    <col min="15891" max="15891" width="16.7109375" style="166" customWidth="1"/>
    <col min="15892" max="15909" width="27" style="166" customWidth="1"/>
    <col min="15910" max="16128" width="9.140625" style="166"/>
    <col min="16129" max="16129" width="21.7109375" style="166" customWidth="1"/>
    <col min="16130" max="16130" width="17.7109375" style="166" customWidth="1"/>
    <col min="16131" max="16131" width="15" style="166" customWidth="1"/>
    <col min="16132" max="16132" width="13.5703125" style="166" customWidth="1"/>
    <col min="16133" max="16133" width="15" style="166" customWidth="1"/>
    <col min="16134" max="16134" width="18.28515625" style="166" customWidth="1"/>
    <col min="16135" max="16135" width="23.5703125" style="166" customWidth="1"/>
    <col min="16136" max="16136" width="9.140625" style="166" customWidth="1"/>
    <col min="16137" max="16137" width="11.28515625" style="166" customWidth="1"/>
    <col min="16138" max="16138" width="12.85546875" style="166" customWidth="1"/>
    <col min="16139" max="16139" width="10.28515625" style="166" customWidth="1"/>
    <col min="16140" max="16140" width="11.5703125" style="166" customWidth="1"/>
    <col min="16141" max="16141" width="16.5703125" style="166" customWidth="1"/>
    <col min="16142" max="16142" width="9.140625" style="166" customWidth="1"/>
    <col min="16143" max="16143" width="13.5703125" style="166" customWidth="1"/>
    <col min="16144" max="16146" width="13.28515625" style="166" customWidth="1"/>
    <col min="16147" max="16147" width="16.7109375" style="166" customWidth="1"/>
    <col min="16148" max="16165" width="27" style="166" customWidth="1"/>
    <col min="16166" max="16384" width="9.140625" style="166"/>
  </cols>
  <sheetData>
    <row r="1" spans="1:37" ht="108" customHeight="1" x14ac:dyDescent="0.25">
      <c r="A1" s="167"/>
      <c r="B1" s="227" t="s">
        <v>382</v>
      </c>
      <c r="C1" s="227"/>
      <c r="D1" s="227"/>
      <c r="E1" s="227"/>
      <c r="F1" s="227"/>
      <c r="G1" s="227"/>
      <c r="H1" s="227"/>
      <c r="I1" s="227"/>
      <c r="J1" s="227"/>
      <c r="K1" s="227"/>
      <c r="L1" s="227"/>
      <c r="M1" s="227"/>
      <c r="N1" s="227"/>
      <c r="O1" s="227"/>
      <c r="P1" s="228"/>
      <c r="Q1" s="228"/>
      <c r="R1" s="228"/>
    </row>
    <row r="2" spans="1:37" ht="19.5" customHeight="1" x14ac:dyDescent="0.25">
      <c r="A2" s="229" t="s">
        <v>354</v>
      </c>
      <c r="B2" s="229"/>
      <c r="C2" s="229"/>
      <c r="D2" s="229"/>
      <c r="E2" s="229"/>
      <c r="F2" s="229"/>
      <c r="G2" s="229"/>
      <c r="H2" s="229"/>
      <c r="I2" s="229"/>
      <c r="J2" s="229"/>
      <c r="K2" s="229"/>
      <c r="L2" s="168"/>
    </row>
    <row r="3" spans="1:37" ht="15.75" thickBot="1" x14ac:dyDescent="0.3">
      <c r="A3" s="169"/>
      <c r="J3" s="169"/>
      <c r="P3" s="187"/>
      <c r="Q3" s="187"/>
      <c r="R3" s="187"/>
      <c r="S3" s="187"/>
      <c r="T3" s="187"/>
    </row>
    <row r="4" spans="1:37" ht="21" customHeight="1" thickBot="1" x14ac:dyDescent="0.3">
      <c r="A4" s="230" t="s">
        <v>355</v>
      </c>
      <c r="B4" s="232" t="s">
        <v>438</v>
      </c>
      <c r="C4" s="232"/>
      <c r="D4" s="232"/>
      <c r="E4" s="215" t="s">
        <v>439</v>
      </c>
      <c r="F4" s="215"/>
      <c r="G4" s="215"/>
      <c r="H4" s="215"/>
      <c r="I4" s="215"/>
      <c r="J4" s="215"/>
      <c r="K4" s="215"/>
      <c r="L4" s="215"/>
      <c r="M4" s="215"/>
      <c r="N4" s="215"/>
      <c r="O4" s="216"/>
      <c r="P4" s="218" t="s">
        <v>377</v>
      </c>
      <c r="Q4" s="219"/>
      <c r="R4" s="220"/>
      <c r="S4" s="187"/>
      <c r="T4" s="187"/>
      <c r="U4" s="187"/>
      <c r="V4" s="187"/>
      <c r="W4" s="187"/>
      <c r="X4" s="187"/>
      <c r="Y4" s="187"/>
      <c r="Z4" s="170"/>
      <c r="AA4" s="170"/>
      <c r="AB4" s="170"/>
      <c r="AC4" s="170"/>
      <c r="AD4" s="170"/>
      <c r="AE4" s="170"/>
      <c r="AF4" s="170"/>
      <c r="AG4" s="170"/>
      <c r="AH4" s="214"/>
      <c r="AI4" s="214"/>
      <c r="AJ4" s="214"/>
      <c r="AK4" s="214"/>
    </row>
    <row r="5" spans="1:37" ht="13.5" customHeight="1" thickBot="1" x14ac:dyDescent="0.3">
      <c r="A5" s="230"/>
      <c r="B5" s="233" t="s">
        <v>434</v>
      </c>
      <c r="C5" s="235" t="s">
        <v>436</v>
      </c>
      <c r="D5" s="237" t="s">
        <v>435</v>
      </c>
      <c r="E5" s="215" t="s">
        <v>356</v>
      </c>
      <c r="F5" s="215"/>
      <c r="G5" s="215"/>
      <c r="H5" s="215"/>
      <c r="I5" s="215" t="s">
        <v>357</v>
      </c>
      <c r="J5" s="215"/>
      <c r="K5" s="215"/>
      <c r="L5" s="215"/>
      <c r="M5" s="215"/>
      <c r="N5" s="215"/>
      <c r="O5" s="216" t="s">
        <v>358</v>
      </c>
      <c r="P5" s="221" t="s">
        <v>378</v>
      </c>
      <c r="Q5" s="223" t="s">
        <v>379</v>
      </c>
      <c r="R5" s="225" t="s">
        <v>428</v>
      </c>
      <c r="S5" s="187"/>
      <c r="T5" s="187"/>
      <c r="U5" s="187"/>
      <c r="V5" s="187"/>
      <c r="W5" s="187"/>
      <c r="X5" s="187"/>
      <c r="Y5" s="187"/>
      <c r="Z5" s="170"/>
      <c r="AA5" s="170"/>
      <c r="AB5" s="170"/>
      <c r="AC5" s="214"/>
      <c r="AD5" s="214"/>
      <c r="AE5" s="214"/>
      <c r="AF5" s="214"/>
      <c r="AG5" s="214"/>
      <c r="AH5" s="214"/>
      <c r="AI5" s="214"/>
      <c r="AJ5" s="214"/>
      <c r="AK5" s="214"/>
    </row>
    <row r="6" spans="1:37" ht="72.95" customHeight="1" thickBot="1" x14ac:dyDescent="0.3">
      <c r="A6" s="231"/>
      <c r="B6" s="234"/>
      <c r="C6" s="236"/>
      <c r="D6" s="238"/>
      <c r="E6" s="188" t="s">
        <v>359</v>
      </c>
      <c r="F6" s="188" t="s">
        <v>360</v>
      </c>
      <c r="G6" s="188" t="s">
        <v>361</v>
      </c>
      <c r="H6" s="188" t="s">
        <v>362</v>
      </c>
      <c r="I6" s="188" t="s">
        <v>363</v>
      </c>
      <c r="J6" s="188" t="s">
        <v>364</v>
      </c>
      <c r="K6" s="188" t="s">
        <v>365</v>
      </c>
      <c r="L6" s="188" t="s">
        <v>366</v>
      </c>
      <c r="M6" s="188" t="s">
        <v>367</v>
      </c>
      <c r="N6" s="188" t="s">
        <v>368</v>
      </c>
      <c r="O6" s="217"/>
      <c r="P6" s="222"/>
      <c r="Q6" s="224"/>
      <c r="R6" s="226"/>
      <c r="S6" s="187"/>
      <c r="T6" s="187"/>
      <c r="U6" s="187"/>
      <c r="V6" s="187"/>
      <c r="W6" s="187"/>
      <c r="X6" s="187"/>
      <c r="Y6" s="187"/>
      <c r="Z6" s="170"/>
      <c r="AA6" s="170"/>
      <c r="AB6" s="170"/>
      <c r="AC6" s="214"/>
      <c r="AD6" s="214"/>
      <c r="AE6" s="214"/>
      <c r="AF6" s="214"/>
      <c r="AG6" s="214"/>
      <c r="AH6" s="214"/>
      <c r="AI6" s="214"/>
      <c r="AJ6" s="214"/>
      <c r="AK6" s="214"/>
    </row>
    <row r="7" spans="1:37" x14ac:dyDescent="0.25">
      <c r="A7" s="171" t="s">
        <v>327</v>
      </c>
      <c r="B7" s="172">
        <v>0</v>
      </c>
      <c r="C7" s="172">
        <v>0</v>
      </c>
      <c r="D7" s="173">
        <v>0</v>
      </c>
      <c r="E7" s="173">
        <v>0</v>
      </c>
      <c r="F7" s="172">
        <v>0</v>
      </c>
      <c r="G7" s="173">
        <v>0</v>
      </c>
      <c r="H7" s="173">
        <v>0</v>
      </c>
      <c r="I7" s="173">
        <v>0</v>
      </c>
      <c r="J7" s="173">
        <v>0</v>
      </c>
      <c r="K7" s="173">
        <v>0</v>
      </c>
      <c r="L7" s="173">
        <v>0</v>
      </c>
      <c r="M7" s="173">
        <v>0</v>
      </c>
      <c r="N7" s="173">
        <v>0</v>
      </c>
      <c r="O7" s="185">
        <v>0</v>
      </c>
      <c r="P7" s="199">
        <f>SUM(B7+C7+D7)</f>
        <v>0</v>
      </c>
      <c r="Q7" s="199">
        <f>SUM(E7:O7)</f>
        <v>0</v>
      </c>
      <c r="R7" s="199">
        <f>SUM(P7+Q7)</f>
        <v>0</v>
      </c>
      <c r="S7" s="187"/>
      <c r="T7" s="187"/>
    </row>
    <row r="8" spans="1:37" x14ac:dyDescent="0.25">
      <c r="A8" s="174" t="s">
        <v>328</v>
      </c>
      <c r="B8" s="173">
        <v>0</v>
      </c>
      <c r="C8" s="173">
        <v>0</v>
      </c>
      <c r="D8" s="173">
        <v>0</v>
      </c>
      <c r="E8" s="173">
        <v>0</v>
      </c>
      <c r="F8" s="173">
        <v>0</v>
      </c>
      <c r="G8" s="173">
        <v>0</v>
      </c>
      <c r="H8" s="173">
        <v>0</v>
      </c>
      <c r="I8" s="173">
        <v>0</v>
      </c>
      <c r="J8" s="173">
        <v>0</v>
      </c>
      <c r="K8" s="173">
        <v>0</v>
      </c>
      <c r="L8" s="173">
        <v>0</v>
      </c>
      <c r="M8" s="173">
        <v>0</v>
      </c>
      <c r="N8" s="173">
        <v>0</v>
      </c>
      <c r="O8" s="186">
        <v>0</v>
      </c>
      <c r="P8" s="199">
        <f t="shared" ref="P8:P19" si="0">SUM(B8+C8+D8)</f>
        <v>0</v>
      </c>
      <c r="Q8" s="199">
        <f t="shared" ref="Q8:Q19" si="1">SUM(E8:O8)</f>
        <v>0</v>
      </c>
      <c r="R8" s="199">
        <f t="shared" ref="R8:R19" si="2">SUM(P8+Q8)</f>
        <v>0</v>
      </c>
      <c r="S8" s="187"/>
      <c r="T8" s="187"/>
    </row>
    <row r="9" spans="1:37" x14ac:dyDescent="0.25">
      <c r="A9" s="174" t="s">
        <v>369</v>
      </c>
      <c r="B9" s="173">
        <v>0</v>
      </c>
      <c r="C9" s="173">
        <v>0</v>
      </c>
      <c r="D9" s="173">
        <v>0</v>
      </c>
      <c r="E9" s="173">
        <v>0</v>
      </c>
      <c r="F9" s="173">
        <v>0</v>
      </c>
      <c r="G9" s="173">
        <v>0</v>
      </c>
      <c r="H9" s="173">
        <v>0</v>
      </c>
      <c r="I9" s="173">
        <v>0</v>
      </c>
      <c r="J9" s="173">
        <v>0</v>
      </c>
      <c r="K9" s="173">
        <v>0</v>
      </c>
      <c r="L9" s="173">
        <v>0</v>
      </c>
      <c r="M9" s="173">
        <v>0</v>
      </c>
      <c r="N9" s="173">
        <v>0</v>
      </c>
      <c r="O9" s="186">
        <v>0</v>
      </c>
      <c r="P9" s="199">
        <f t="shared" si="0"/>
        <v>0</v>
      </c>
      <c r="Q9" s="199">
        <f t="shared" si="1"/>
        <v>0</v>
      </c>
      <c r="R9" s="199">
        <f t="shared" si="2"/>
        <v>0</v>
      </c>
      <c r="S9" s="187"/>
      <c r="T9" s="187"/>
    </row>
    <row r="10" spans="1:37" x14ac:dyDescent="0.25">
      <c r="A10" s="174" t="s">
        <v>370</v>
      </c>
      <c r="B10" s="173">
        <v>0</v>
      </c>
      <c r="C10" s="173">
        <v>0</v>
      </c>
      <c r="D10" s="173">
        <v>0</v>
      </c>
      <c r="E10" s="173">
        <v>0</v>
      </c>
      <c r="F10" s="173">
        <v>0</v>
      </c>
      <c r="G10" s="173">
        <v>0</v>
      </c>
      <c r="H10" s="173">
        <v>0</v>
      </c>
      <c r="I10" s="173">
        <v>0</v>
      </c>
      <c r="J10" s="173">
        <v>0</v>
      </c>
      <c r="K10" s="173">
        <v>0</v>
      </c>
      <c r="L10" s="173">
        <v>0</v>
      </c>
      <c r="M10" s="173">
        <v>0</v>
      </c>
      <c r="N10" s="173">
        <v>0</v>
      </c>
      <c r="O10" s="186">
        <v>0</v>
      </c>
      <c r="P10" s="199">
        <f t="shared" si="0"/>
        <v>0</v>
      </c>
      <c r="Q10" s="199">
        <f t="shared" si="1"/>
        <v>0</v>
      </c>
      <c r="R10" s="199">
        <f t="shared" si="2"/>
        <v>0</v>
      </c>
      <c r="S10" s="187"/>
      <c r="T10" s="187"/>
    </row>
    <row r="11" spans="1:37" x14ac:dyDescent="0.25">
      <c r="A11" s="174" t="s">
        <v>331</v>
      </c>
      <c r="B11" s="173">
        <v>0</v>
      </c>
      <c r="C11" s="173">
        <v>0</v>
      </c>
      <c r="D11" s="173">
        <v>0</v>
      </c>
      <c r="E11" s="173">
        <v>0</v>
      </c>
      <c r="F11" s="173">
        <v>0</v>
      </c>
      <c r="G11" s="173">
        <v>0</v>
      </c>
      <c r="H11" s="173">
        <v>0</v>
      </c>
      <c r="I11" s="173">
        <v>0</v>
      </c>
      <c r="J11" s="173">
        <v>0</v>
      </c>
      <c r="K11" s="173">
        <v>0</v>
      </c>
      <c r="L11" s="173">
        <v>0</v>
      </c>
      <c r="M11" s="173">
        <v>0</v>
      </c>
      <c r="N11" s="173">
        <v>0</v>
      </c>
      <c r="O11" s="186">
        <v>0</v>
      </c>
      <c r="P11" s="199">
        <f t="shared" si="0"/>
        <v>0</v>
      </c>
      <c r="Q11" s="199">
        <f t="shared" si="1"/>
        <v>0</v>
      </c>
      <c r="R11" s="199">
        <f t="shared" si="2"/>
        <v>0</v>
      </c>
      <c r="S11" s="187"/>
      <c r="T11" s="187"/>
    </row>
    <row r="12" spans="1:37" x14ac:dyDescent="0.25">
      <c r="A12" s="174" t="s">
        <v>332</v>
      </c>
      <c r="B12" s="173">
        <v>0</v>
      </c>
      <c r="C12" s="173">
        <v>0</v>
      </c>
      <c r="D12" s="173">
        <v>0</v>
      </c>
      <c r="E12" s="173">
        <v>0</v>
      </c>
      <c r="F12" s="173">
        <v>0</v>
      </c>
      <c r="G12" s="173">
        <v>0</v>
      </c>
      <c r="H12" s="173">
        <v>0</v>
      </c>
      <c r="I12" s="173">
        <v>0</v>
      </c>
      <c r="J12" s="173">
        <v>0</v>
      </c>
      <c r="K12" s="173">
        <v>0</v>
      </c>
      <c r="L12" s="173">
        <v>0</v>
      </c>
      <c r="M12" s="173">
        <v>0</v>
      </c>
      <c r="N12" s="173">
        <v>0</v>
      </c>
      <c r="O12" s="186">
        <v>0</v>
      </c>
      <c r="P12" s="199">
        <f t="shared" si="0"/>
        <v>0</v>
      </c>
      <c r="Q12" s="199">
        <f t="shared" si="1"/>
        <v>0</v>
      </c>
      <c r="R12" s="199">
        <f t="shared" si="2"/>
        <v>0</v>
      </c>
      <c r="S12" s="187"/>
      <c r="T12" s="187"/>
    </row>
    <row r="13" spans="1:37" x14ac:dyDescent="0.25">
      <c r="A13" s="174" t="s">
        <v>333</v>
      </c>
      <c r="B13" s="173">
        <v>0</v>
      </c>
      <c r="C13" s="173">
        <v>0</v>
      </c>
      <c r="D13" s="173">
        <v>0</v>
      </c>
      <c r="E13" s="173">
        <v>0</v>
      </c>
      <c r="F13" s="173">
        <v>0</v>
      </c>
      <c r="G13" s="173">
        <v>0</v>
      </c>
      <c r="H13" s="173">
        <v>0</v>
      </c>
      <c r="I13" s="173">
        <v>0</v>
      </c>
      <c r="J13" s="173">
        <v>0</v>
      </c>
      <c r="K13" s="173">
        <v>0</v>
      </c>
      <c r="L13" s="173">
        <v>0</v>
      </c>
      <c r="M13" s="173">
        <v>0</v>
      </c>
      <c r="N13" s="173">
        <v>0</v>
      </c>
      <c r="O13" s="186">
        <v>0</v>
      </c>
      <c r="P13" s="199">
        <f t="shared" si="0"/>
        <v>0</v>
      </c>
      <c r="Q13" s="199">
        <f t="shared" si="1"/>
        <v>0</v>
      </c>
      <c r="R13" s="199">
        <f t="shared" si="2"/>
        <v>0</v>
      </c>
      <c r="S13" s="187"/>
      <c r="T13" s="187"/>
    </row>
    <row r="14" spans="1:37" x14ac:dyDescent="0.25">
      <c r="A14" s="174" t="s">
        <v>334</v>
      </c>
      <c r="B14" s="173">
        <v>0</v>
      </c>
      <c r="C14" s="173">
        <v>0</v>
      </c>
      <c r="D14" s="173">
        <v>0</v>
      </c>
      <c r="E14" s="173">
        <v>0</v>
      </c>
      <c r="F14" s="173">
        <v>0</v>
      </c>
      <c r="G14" s="173">
        <v>0</v>
      </c>
      <c r="H14" s="173">
        <v>0</v>
      </c>
      <c r="I14" s="173">
        <v>0</v>
      </c>
      <c r="J14" s="173">
        <v>0</v>
      </c>
      <c r="K14" s="173">
        <v>0</v>
      </c>
      <c r="L14" s="173">
        <v>0</v>
      </c>
      <c r="M14" s="173">
        <v>0</v>
      </c>
      <c r="N14" s="173">
        <v>0</v>
      </c>
      <c r="O14" s="186">
        <v>0</v>
      </c>
      <c r="P14" s="199">
        <f t="shared" si="0"/>
        <v>0</v>
      </c>
      <c r="Q14" s="199">
        <f t="shared" si="1"/>
        <v>0</v>
      </c>
      <c r="R14" s="199">
        <f t="shared" si="2"/>
        <v>0</v>
      </c>
      <c r="S14" s="187"/>
      <c r="T14" s="187"/>
    </row>
    <row r="15" spans="1:37" x14ac:dyDescent="0.25">
      <c r="A15" s="174" t="s">
        <v>335</v>
      </c>
      <c r="B15" s="173">
        <v>0</v>
      </c>
      <c r="C15" s="173">
        <v>0</v>
      </c>
      <c r="D15" s="173">
        <v>0</v>
      </c>
      <c r="E15" s="173">
        <v>0</v>
      </c>
      <c r="F15" s="173">
        <v>0</v>
      </c>
      <c r="G15" s="173">
        <v>0</v>
      </c>
      <c r="H15" s="173">
        <v>0</v>
      </c>
      <c r="I15" s="173">
        <v>0</v>
      </c>
      <c r="J15" s="173">
        <v>0</v>
      </c>
      <c r="K15" s="173">
        <v>0</v>
      </c>
      <c r="L15" s="173">
        <v>0</v>
      </c>
      <c r="M15" s="173">
        <v>0</v>
      </c>
      <c r="N15" s="173">
        <v>0</v>
      </c>
      <c r="O15" s="186">
        <v>0</v>
      </c>
      <c r="P15" s="199">
        <f t="shared" si="0"/>
        <v>0</v>
      </c>
      <c r="Q15" s="199">
        <f t="shared" si="1"/>
        <v>0</v>
      </c>
      <c r="R15" s="199">
        <f t="shared" si="2"/>
        <v>0</v>
      </c>
      <c r="S15" s="187"/>
      <c r="T15" s="187"/>
    </row>
    <row r="16" spans="1:37" x14ac:dyDescent="0.25">
      <c r="A16" s="174" t="s">
        <v>336</v>
      </c>
      <c r="B16" s="173">
        <v>0</v>
      </c>
      <c r="C16" s="173">
        <v>0</v>
      </c>
      <c r="D16" s="173">
        <v>0</v>
      </c>
      <c r="E16" s="173">
        <v>0</v>
      </c>
      <c r="F16" s="173">
        <v>0</v>
      </c>
      <c r="G16" s="173">
        <v>0</v>
      </c>
      <c r="H16" s="173">
        <v>0</v>
      </c>
      <c r="I16" s="173">
        <v>0</v>
      </c>
      <c r="J16" s="173">
        <v>0</v>
      </c>
      <c r="K16" s="173">
        <v>0</v>
      </c>
      <c r="L16" s="173">
        <v>0</v>
      </c>
      <c r="M16" s="173">
        <v>0</v>
      </c>
      <c r="N16" s="173">
        <v>0</v>
      </c>
      <c r="O16" s="186">
        <v>0</v>
      </c>
      <c r="P16" s="199">
        <f t="shared" si="0"/>
        <v>0</v>
      </c>
      <c r="Q16" s="199">
        <f t="shared" si="1"/>
        <v>0</v>
      </c>
      <c r="R16" s="199">
        <f t="shared" si="2"/>
        <v>0</v>
      </c>
      <c r="S16" s="187"/>
      <c r="T16" s="187"/>
    </row>
    <row r="17" spans="1:28" x14ac:dyDescent="0.25">
      <c r="A17" s="174" t="s">
        <v>337</v>
      </c>
      <c r="B17" s="173">
        <v>0</v>
      </c>
      <c r="C17" s="173">
        <v>0</v>
      </c>
      <c r="D17" s="173">
        <v>0</v>
      </c>
      <c r="E17" s="173">
        <v>0</v>
      </c>
      <c r="F17" s="173">
        <v>0</v>
      </c>
      <c r="G17" s="173">
        <v>0</v>
      </c>
      <c r="H17" s="173">
        <v>0</v>
      </c>
      <c r="I17" s="173">
        <v>0</v>
      </c>
      <c r="J17" s="173">
        <v>0</v>
      </c>
      <c r="K17" s="173">
        <v>0</v>
      </c>
      <c r="L17" s="173">
        <v>0</v>
      </c>
      <c r="M17" s="173">
        <v>0</v>
      </c>
      <c r="N17" s="173">
        <v>0</v>
      </c>
      <c r="O17" s="186">
        <v>0</v>
      </c>
      <c r="P17" s="199">
        <f t="shared" si="0"/>
        <v>0</v>
      </c>
      <c r="Q17" s="199">
        <f t="shared" si="1"/>
        <v>0</v>
      </c>
      <c r="R17" s="199">
        <f t="shared" si="2"/>
        <v>0</v>
      </c>
      <c r="S17" s="187"/>
      <c r="T17" s="187"/>
    </row>
    <row r="18" spans="1:28" x14ac:dyDescent="0.25">
      <c r="A18" s="174" t="s">
        <v>338</v>
      </c>
      <c r="B18" s="173">
        <v>0</v>
      </c>
      <c r="C18" s="173">
        <v>0</v>
      </c>
      <c r="D18" s="173">
        <v>0</v>
      </c>
      <c r="E18" s="173">
        <v>0</v>
      </c>
      <c r="F18" s="173">
        <v>0</v>
      </c>
      <c r="G18" s="173">
        <v>0</v>
      </c>
      <c r="H18" s="173">
        <v>0</v>
      </c>
      <c r="I18" s="173">
        <v>0</v>
      </c>
      <c r="J18" s="173">
        <v>0</v>
      </c>
      <c r="K18" s="173">
        <v>0</v>
      </c>
      <c r="L18" s="173">
        <v>0</v>
      </c>
      <c r="M18" s="173">
        <v>0</v>
      </c>
      <c r="N18" s="173">
        <v>0</v>
      </c>
      <c r="O18" s="186">
        <v>0</v>
      </c>
      <c r="P18" s="199">
        <f t="shared" si="0"/>
        <v>0</v>
      </c>
      <c r="Q18" s="199">
        <f t="shared" si="1"/>
        <v>0</v>
      </c>
      <c r="R18" s="199">
        <f t="shared" si="2"/>
        <v>0</v>
      </c>
      <c r="S18" s="187"/>
      <c r="T18" s="187"/>
    </row>
    <row r="19" spans="1:28" ht="30" customHeight="1" thickBot="1" x14ac:dyDescent="0.3">
      <c r="A19" s="175" t="s">
        <v>427</v>
      </c>
      <c r="B19" s="176">
        <f t="shared" ref="B19:O19" si="3">SUM(B7:B18)</f>
        <v>0</v>
      </c>
      <c r="C19" s="176">
        <f t="shared" si="3"/>
        <v>0</v>
      </c>
      <c r="D19" s="176">
        <f t="shared" si="3"/>
        <v>0</v>
      </c>
      <c r="E19" s="176">
        <f t="shared" si="3"/>
        <v>0</v>
      </c>
      <c r="F19" s="176">
        <f t="shared" si="3"/>
        <v>0</v>
      </c>
      <c r="G19" s="176">
        <f t="shared" si="3"/>
        <v>0</v>
      </c>
      <c r="H19" s="176">
        <f t="shared" si="3"/>
        <v>0</v>
      </c>
      <c r="I19" s="176">
        <f t="shared" si="3"/>
        <v>0</v>
      </c>
      <c r="J19" s="176">
        <f t="shared" si="3"/>
        <v>0</v>
      </c>
      <c r="K19" s="176">
        <f t="shared" si="3"/>
        <v>0</v>
      </c>
      <c r="L19" s="176">
        <f t="shared" si="3"/>
        <v>0</v>
      </c>
      <c r="M19" s="176">
        <f t="shared" si="3"/>
        <v>0</v>
      </c>
      <c r="N19" s="176">
        <f t="shared" si="3"/>
        <v>0</v>
      </c>
      <c r="O19" s="177">
        <f t="shared" si="3"/>
        <v>0</v>
      </c>
      <c r="P19" s="205">
        <f t="shared" si="0"/>
        <v>0</v>
      </c>
      <c r="Q19" s="205">
        <f t="shared" si="1"/>
        <v>0</v>
      </c>
      <c r="R19" s="205">
        <f t="shared" si="2"/>
        <v>0</v>
      </c>
      <c r="S19" s="187"/>
      <c r="T19" s="187"/>
      <c r="AB19" s="178"/>
    </row>
    <row r="20" spans="1:28" ht="30" customHeight="1" x14ac:dyDescent="0.25">
      <c r="A20" s="189" t="s">
        <v>371</v>
      </c>
      <c r="B20" s="194"/>
      <c r="C20" s="179"/>
      <c r="D20" s="179"/>
      <c r="E20" s="179"/>
      <c r="F20" s="179"/>
      <c r="G20" s="180"/>
      <c r="H20" s="179"/>
      <c r="I20" s="180"/>
      <c r="J20" s="180"/>
      <c r="K20" s="179"/>
      <c r="L20" s="179"/>
      <c r="M20" s="179"/>
      <c r="N20" s="179"/>
      <c r="O20" s="195"/>
    </row>
    <row r="21" spans="1:28" ht="30" customHeight="1" x14ac:dyDescent="0.25">
      <c r="A21" s="190" t="s">
        <v>372</v>
      </c>
      <c r="B21" s="196"/>
      <c r="C21" s="181"/>
      <c r="D21" s="193"/>
      <c r="E21" s="181"/>
      <c r="F21" s="181"/>
      <c r="G21" s="181"/>
      <c r="H21" s="182"/>
      <c r="I21" s="182"/>
      <c r="J21" s="182"/>
      <c r="K21" s="182"/>
      <c r="L21" s="181"/>
      <c r="M21" s="181"/>
      <c r="N21" s="182"/>
      <c r="O21" s="183"/>
    </row>
    <row r="22" spans="1:28" ht="30" customHeight="1" x14ac:dyDescent="0.25">
      <c r="A22" s="191" t="s">
        <v>373</v>
      </c>
      <c r="B22" s="196"/>
      <c r="C22" s="181"/>
      <c r="D22" s="193"/>
      <c r="E22" s="182"/>
      <c r="F22" s="182"/>
      <c r="G22" s="182"/>
      <c r="H22" s="182"/>
      <c r="I22" s="182"/>
      <c r="J22" s="182"/>
      <c r="K22" s="182"/>
      <c r="L22" s="182"/>
      <c r="M22" s="182"/>
      <c r="N22" s="182"/>
      <c r="O22" s="183"/>
    </row>
    <row r="23" spans="1:28" ht="39.950000000000003" customHeight="1" x14ac:dyDescent="0.25">
      <c r="A23" s="190" t="s">
        <v>374</v>
      </c>
      <c r="B23" s="196"/>
      <c r="C23" s="181"/>
      <c r="D23" s="193"/>
      <c r="E23" s="182"/>
      <c r="F23" s="182"/>
      <c r="G23" s="182"/>
      <c r="H23" s="182"/>
      <c r="I23" s="182"/>
      <c r="J23" s="182"/>
      <c r="K23" s="182"/>
      <c r="L23" s="182"/>
      <c r="M23" s="182"/>
      <c r="N23" s="182"/>
      <c r="O23" s="183"/>
    </row>
    <row r="24" spans="1:28" ht="30" customHeight="1" x14ac:dyDescent="0.25">
      <c r="A24" s="190" t="s">
        <v>375</v>
      </c>
      <c r="B24" s="196"/>
      <c r="C24" s="181"/>
      <c r="D24" s="182"/>
      <c r="E24" s="182"/>
      <c r="F24" s="182"/>
      <c r="G24" s="182"/>
      <c r="H24" s="182"/>
      <c r="I24" s="182"/>
      <c r="J24" s="182"/>
      <c r="K24" s="182"/>
      <c r="L24" s="182"/>
      <c r="M24" s="182"/>
      <c r="N24" s="182"/>
      <c r="O24" s="183"/>
    </row>
    <row r="25" spans="1:28" ht="30" customHeight="1" thickBot="1" x14ac:dyDescent="0.3">
      <c r="A25" s="192" t="s">
        <v>376</v>
      </c>
      <c r="B25" s="197"/>
      <c r="C25" s="184"/>
      <c r="D25" s="184"/>
      <c r="E25" s="184"/>
      <c r="F25" s="184"/>
      <c r="G25" s="184"/>
      <c r="H25" s="184"/>
      <c r="I25" s="184"/>
      <c r="J25" s="184"/>
      <c r="K25" s="184"/>
      <c r="L25" s="184"/>
      <c r="M25" s="184"/>
      <c r="N25" s="184"/>
      <c r="O25" s="198"/>
    </row>
    <row r="31" spans="1:28" ht="20.100000000000001" customHeight="1" x14ac:dyDescent="0.25"/>
    <row r="32" spans="1:28" ht="20.100000000000001" customHeight="1" x14ac:dyDescent="0.25"/>
    <row r="33" ht="20.100000000000001" customHeight="1" x14ac:dyDescent="0.25"/>
    <row r="34" ht="20.100000000000001" customHeight="1" x14ac:dyDescent="0.25"/>
    <row r="35" ht="20.100000000000001" customHeight="1" x14ac:dyDescent="0.25"/>
    <row r="36" ht="20.100000000000001" customHeight="1" x14ac:dyDescent="0.25"/>
    <row r="37" ht="20.100000000000001" customHeight="1" x14ac:dyDescent="0.25"/>
    <row r="38" ht="20.100000000000001" customHeight="1" x14ac:dyDescent="0.25"/>
    <row r="39" ht="20.100000000000001" customHeight="1" x14ac:dyDescent="0.25"/>
  </sheetData>
  <mergeCells count="26">
    <mergeCell ref="Q5:Q6"/>
    <mergeCell ref="R5:R6"/>
    <mergeCell ref="B1:O1"/>
    <mergeCell ref="P1:R1"/>
    <mergeCell ref="A2:K2"/>
    <mergeCell ref="A4:A6"/>
    <mergeCell ref="B4:D4"/>
    <mergeCell ref="B5:B6"/>
    <mergeCell ref="C5:C6"/>
    <mergeCell ref="D5:D6"/>
    <mergeCell ref="AK5:AK6"/>
    <mergeCell ref="I5:N5"/>
    <mergeCell ref="O5:O6"/>
    <mergeCell ref="P4:R4"/>
    <mergeCell ref="AH4:AK4"/>
    <mergeCell ref="AC5:AC6"/>
    <mergeCell ref="AD5:AD6"/>
    <mergeCell ref="AE5:AE6"/>
    <mergeCell ref="E4:O4"/>
    <mergeCell ref="E5:H5"/>
    <mergeCell ref="AF5:AF6"/>
    <mergeCell ref="AG5:AG6"/>
    <mergeCell ref="AH5:AH6"/>
    <mergeCell ref="AI5:AI6"/>
    <mergeCell ref="AJ5:AJ6"/>
    <mergeCell ref="P5:P6"/>
  </mergeCells>
  <pageMargins left="0.7" right="0.7" top="0.75" bottom="0.75" header="0.3" footer="0.3"/>
  <pageSetup orientation="portrait" r:id="rId1"/>
  <ignoredErrors>
    <ignoredError sqref="Q7"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39"/>
  <sheetViews>
    <sheetView topLeftCell="A4" zoomScale="110" zoomScaleNormal="110" workbookViewId="0">
      <selection activeCell="E4" sqref="E4:F4"/>
    </sheetView>
  </sheetViews>
  <sheetFormatPr baseColWidth="10" defaultColWidth="9.140625" defaultRowHeight="15" x14ac:dyDescent="0.25"/>
  <cols>
    <col min="1" max="1" width="21.7109375" style="166" customWidth="1"/>
    <col min="2" max="2" width="20.7109375" style="166" customWidth="1"/>
    <col min="3" max="3" width="15" style="166" customWidth="1"/>
    <col min="4" max="4" width="13.5703125" style="166" customWidth="1"/>
    <col min="5" max="5" width="16.85546875" style="166" customWidth="1"/>
    <col min="6" max="6" width="19.7109375" style="166" customWidth="1"/>
    <col min="7" max="7" width="17.28515625" style="166" customWidth="1"/>
    <col min="8" max="8" width="16.7109375" style="166" customWidth="1"/>
    <col min="9" max="9" width="19.5703125" style="166" customWidth="1"/>
    <col min="10" max="10" width="16.7109375" style="166" customWidth="1"/>
    <col min="11" max="28" width="27" style="166" customWidth="1"/>
    <col min="29" max="247" width="9.140625" style="166"/>
    <col min="248" max="248" width="21.7109375" style="166" customWidth="1"/>
    <col min="249" max="249" width="17.7109375" style="166" customWidth="1"/>
    <col min="250" max="250" width="15" style="166" customWidth="1"/>
    <col min="251" max="251" width="13.5703125" style="166" customWidth="1"/>
    <col min="252" max="252" width="15" style="166" customWidth="1"/>
    <col min="253" max="253" width="18.28515625" style="166" customWidth="1"/>
    <col min="254" max="254" width="23.5703125" style="166" customWidth="1"/>
    <col min="255" max="255" width="9.140625" style="166" customWidth="1"/>
    <col min="256" max="256" width="11.28515625" style="166" customWidth="1"/>
    <col min="257" max="257" width="12.85546875" style="166" customWidth="1"/>
    <col min="258" max="258" width="10.28515625" style="166" customWidth="1"/>
    <col min="259" max="259" width="11.5703125" style="166" customWidth="1"/>
    <col min="260" max="260" width="16.5703125" style="166" customWidth="1"/>
    <col min="261" max="261" width="9.140625" style="166" customWidth="1"/>
    <col min="262" max="262" width="13.5703125" style="166" customWidth="1"/>
    <col min="263" max="265" width="13.28515625" style="166" customWidth="1"/>
    <col min="266" max="266" width="16.7109375" style="166" customWidth="1"/>
    <col min="267" max="284" width="27" style="166" customWidth="1"/>
    <col min="285" max="503" width="9.140625" style="166"/>
    <col min="504" max="504" width="21.7109375" style="166" customWidth="1"/>
    <col min="505" max="505" width="17.7109375" style="166" customWidth="1"/>
    <col min="506" max="506" width="15" style="166" customWidth="1"/>
    <col min="507" max="507" width="13.5703125" style="166" customWidth="1"/>
    <col min="508" max="508" width="15" style="166" customWidth="1"/>
    <col min="509" max="509" width="18.28515625" style="166" customWidth="1"/>
    <col min="510" max="510" width="23.5703125" style="166" customWidth="1"/>
    <col min="511" max="511" width="9.140625" style="166" customWidth="1"/>
    <col min="512" max="512" width="11.28515625" style="166" customWidth="1"/>
    <col min="513" max="513" width="12.85546875" style="166" customWidth="1"/>
    <col min="514" max="514" width="10.28515625" style="166" customWidth="1"/>
    <col min="515" max="515" width="11.5703125" style="166" customWidth="1"/>
    <col min="516" max="516" width="16.5703125" style="166" customWidth="1"/>
    <col min="517" max="517" width="9.140625" style="166" customWidth="1"/>
    <col min="518" max="518" width="13.5703125" style="166" customWidth="1"/>
    <col min="519" max="521" width="13.28515625" style="166" customWidth="1"/>
    <col min="522" max="522" width="16.7109375" style="166" customWidth="1"/>
    <col min="523" max="540" width="27" style="166" customWidth="1"/>
    <col min="541" max="759" width="9.140625" style="166"/>
    <col min="760" max="760" width="21.7109375" style="166" customWidth="1"/>
    <col min="761" max="761" width="17.7109375" style="166" customWidth="1"/>
    <col min="762" max="762" width="15" style="166" customWidth="1"/>
    <col min="763" max="763" width="13.5703125" style="166" customWidth="1"/>
    <col min="764" max="764" width="15" style="166" customWidth="1"/>
    <col min="765" max="765" width="18.28515625" style="166" customWidth="1"/>
    <col min="766" max="766" width="23.5703125" style="166" customWidth="1"/>
    <col min="767" max="767" width="9.140625" style="166" customWidth="1"/>
    <col min="768" max="768" width="11.28515625" style="166" customWidth="1"/>
    <col min="769" max="769" width="12.85546875" style="166" customWidth="1"/>
    <col min="770" max="770" width="10.28515625" style="166" customWidth="1"/>
    <col min="771" max="771" width="11.5703125" style="166" customWidth="1"/>
    <col min="772" max="772" width="16.5703125" style="166" customWidth="1"/>
    <col min="773" max="773" width="9.140625" style="166" customWidth="1"/>
    <col min="774" max="774" width="13.5703125" style="166" customWidth="1"/>
    <col min="775" max="777" width="13.28515625" style="166" customWidth="1"/>
    <col min="778" max="778" width="16.7109375" style="166" customWidth="1"/>
    <col min="779" max="796" width="27" style="166" customWidth="1"/>
    <col min="797" max="1015" width="9.140625" style="166"/>
    <col min="1016" max="1016" width="21.7109375" style="166" customWidth="1"/>
    <col min="1017" max="1017" width="17.7109375" style="166" customWidth="1"/>
    <col min="1018" max="1018" width="15" style="166" customWidth="1"/>
    <col min="1019" max="1019" width="13.5703125" style="166" customWidth="1"/>
    <col min="1020" max="1020" width="15" style="166" customWidth="1"/>
    <col min="1021" max="1021" width="18.28515625" style="166" customWidth="1"/>
    <col min="1022" max="1022" width="23.5703125" style="166" customWidth="1"/>
    <col min="1023" max="1023" width="9.140625" style="166" customWidth="1"/>
    <col min="1024" max="1024" width="11.28515625" style="166" customWidth="1"/>
    <col min="1025" max="1025" width="12.85546875" style="166" customWidth="1"/>
    <col min="1026" max="1026" width="10.28515625" style="166" customWidth="1"/>
    <col min="1027" max="1027" width="11.5703125" style="166" customWidth="1"/>
    <col min="1028" max="1028" width="16.5703125" style="166" customWidth="1"/>
    <col min="1029" max="1029" width="9.140625" style="166" customWidth="1"/>
    <col min="1030" max="1030" width="13.5703125" style="166" customWidth="1"/>
    <col min="1031" max="1033" width="13.28515625" style="166" customWidth="1"/>
    <col min="1034" max="1034" width="16.7109375" style="166" customWidth="1"/>
    <col min="1035" max="1052" width="27" style="166" customWidth="1"/>
    <col min="1053" max="1271" width="9.140625" style="166"/>
    <col min="1272" max="1272" width="21.7109375" style="166" customWidth="1"/>
    <col min="1273" max="1273" width="17.7109375" style="166" customWidth="1"/>
    <col min="1274" max="1274" width="15" style="166" customWidth="1"/>
    <col min="1275" max="1275" width="13.5703125" style="166" customWidth="1"/>
    <col min="1276" max="1276" width="15" style="166" customWidth="1"/>
    <col min="1277" max="1277" width="18.28515625" style="166" customWidth="1"/>
    <col min="1278" max="1278" width="23.5703125" style="166" customWidth="1"/>
    <col min="1279" max="1279" width="9.140625" style="166" customWidth="1"/>
    <col min="1280" max="1280" width="11.28515625" style="166" customWidth="1"/>
    <col min="1281" max="1281" width="12.85546875" style="166" customWidth="1"/>
    <col min="1282" max="1282" width="10.28515625" style="166" customWidth="1"/>
    <col min="1283" max="1283" width="11.5703125" style="166" customWidth="1"/>
    <col min="1284" max="1284" width="16.5703125" style="166" customWidth="1"/>
    <col min="1285" max="1285" width="9.140625" style="166" customWidth="1"/>
    <col min="1286" max="1286" width="13.5703125" style="166" customWidth="1"/>
    <col min="1287" max="1289" width="13.28515625" style="166" customWidth="1"/>
    <col min="1290" max="1290" width="16.7109375" style="166" customWidth="1"/>
    <col min="1291" max="1308" width="27" style="166" customWidth="1"/>
    <col min="1309" max="1527" width="9.140625" style="166"/>
    <col min="1528" max="1528" width="21.7109375" style="166" customWidth="1"/>
    <col min="1529" max="1529" width="17.7109375" style="166" customWidth="1"/>
    <col min="1530" max="1530" width="15" style="166" customWidth="1"/>
    <col min="1531" max="1531" width="13.5703125" style="166" customWidth="1"/>
    <col min="1532" max="1532" width="15" style="166" customWidth="1"/>
    <col min="1533" max="1533" width="18.28515625" style="166" customWidth="1"/>
    <col min="1534" max="1534" width="23.5703125" style="166" customWidth="1"/>
    <col min="1535" max="1535" width="9.140625" style="166" customWidth="1"/>
    <col min="1536" max="1536" width="11.28515625" style="166" customWidth="1"/>
    <col min="1537" max="1537" width="12.85546875" style="166" customWidth="1"/>
    <col min="1538" max="1538" width="10.28515625" style="166" customWidth="1"/>
    <col min="1539" max="1539" width="11.5703125" style="166" customWidth="1"/>
    <col min="1540" max="1540" width="16.5703125" style="166" customWidth="1"/>
    <col min="1541" max="1541" width="9.140625" style="166" customWidth="1"/>
    <col min="1542" max="1542" width="13.5703125" style="166" customWidth="1"/>
    <col min="1543" max="1545" width="13.28515625" style="166" customWidth="1"/>
    <col min="1546" max="1546" width="16.7109375" style="166" customWidth="1"/>
    <col min="1547" max="1564" width="27" style="166" customWidth="1"/>
    <col min="1565" max="1783" width="9.140625" style="166"/>
    <col min="1784" max="1784" width="21.7109375" style="166" customWidth="1"/>
    <col min="1785" max="1785" width="17.7109375" style="166" customWidth="1"/>
    <col min="1786" max="1786" width="15" style="166" customWidth="1"/>
    <col min="1787" max="1787" width="13.5703125" style="166" customWidth="1"/>
    <col min="1788" max="1788" width="15" style="166" customWidth="1"/>
    <col min="1789" max="1789" width="18.28515625" style="166" customWidth="1"/>
    <col min="1790" max="1790" width="23.5703125" style="166" customWidth="1"/>
    <col min="1791" max="1791" width="9.140625" style="166" customWidth="1"/>
    <col min="1792" max="1792" width="11.28515625" style="166" customWidth="1"/>
    <col min="1793" max="1793" width="12.85546875" style="166" customWidth="1"/>
    <col min="1794" max="1794" width="10.28515625" style="166" customWidth="1"/>
    <col min="1795" max="1795" width="11.5703125" style="166" customWidth="1"/>
    <col min="1796" max="1796" width="16.5703125" style="166" customWidth="1"/>
    <col min="1797" max="1797" width="9.140625" style="166" customWidth="1"/>
    <col min="1798" max="1798" width="13.5703125" style="166" customWidth="1"/>
    <col min="1799" max="1801" width="13.28515625" style="166" customWidth="1"/>
    <col min="1802" max="1802" width="16.7109375" style="166" customWidth="1"/>
    <col min="1803" max="1820" width="27" style="166" customWidth="1"/>
    <col min="1821" max="2039" width="9.140625" style="166"/>
    <col min="2040" max="2040" width="21.7109375" style="166" customWidth="1"/>
    <col min="2041" max="2041" width="17.7109375" style="166" customWidth="1"/>
    <col min="2042" max="2042" width="15" style="166" customWidth="1"/>
    <col min="2043" max="2043" width="13.5703125" style="166" customWidth="1"/>
    <col min="2044" max="2044" width="15" style="166" customWidth="1"/>
    <col min="2045" max="2045" width="18.28515625" style="166" customWidth="1"/>
    <col min="2046" max="2046" width="23.5703125" style="166" customWidth="1"/>
    <col min="2047" max="2047" width="9.140625" style="166" customWidth="1"/>
    <col min="2048" max="2048" width="11.28515625" style="166" customWidth="1"/>
    <col min="2049" max="2049" width="12.85546875" style="166" customWidth="1"/>
    <col min="2050" max="2050" width="10.28515625" style="166" customWidth="1"/>
    <col min="2051" max="2051" width="11.5703125" style="166" customWidth="1"/>
    <col min="2052" max="2052" width="16.5703125" style="166" customWidth="1"/>
    <col min="2053" max="2053" width="9.140625" style="166" customWidth="1"/>
    <col min="2054" max="2054" width="13.5703125" style="166" customWidth="1"/>
    <col min="2055" max="2057" width="13.28515625" style="166" customWidth="1"/>
    <col min="2058" max="2058" width="16.7109375" style="166" customWidth="1"/>
    <col min="2059" max="2076" width="27" style="166" customWidth="1"/>
    <col min="2077" max="2295" width="9.140625" style="166"/>
    <col min="2296" max="2296" width="21.7109375" style="166" customWidth="1"/>
    <col min="2297" max="2297" width="17.7109375" style="166" customWidth="1"/>
    <col min="2298" max="2298" width="15" style="166" customWidth="1"/>
    <col min="2299" max="2299" width="13.5703125" style="166" customWidth="1"/>
    <col min="2300" max="2300" width="15" style="166" customWidth="1"/>
    <col min="2301" max="2301" width="18.28515625" style="166" customWidth="1"/>
    <col min="2302" max="2302" width="23.5703125" style="166" customWidth="1"/>
    <col min="2303" max="2303" width="9.140625" style="166" customWidth="1"/>
    <col min="2304" max="2304" width="11.28515625" style="166" customWidth="1"/>
    <col min="2305" max="2305" width="12.85546875" style="166" customWidth="1"/>
    <col min="2306" max="2306" width="10.28515625" style="166" customWidth="1"/>
    <col min="2307" max="2307" width="11.5703125" style="166" customWidth="1"/>
    <col min="2308" max="2308" width="16.5703125" style="166" customWidth="1"/>
    <col min="2309" max="2309" width="9.140625" style="166" customWidth="1"/>
    <col min="2310" max="2310" width="13.5703125" style="166" customWidth="1"/>
    <col min="2311" max="2313" width="13.28515625" style="166" customWidth="1"/>
    <col min="2314" max="2314" width="16.7109375" style="166" customWidth="1"/>
    <col min="2315" max="2332" width="27" style="166" customWidth="1"/>
    <col min="2333" max="2551" width="9.140625" style="166"/>
    <col min="2552" max="2552" width="21.7109375" style="166" customWidth="1"/>
    <col min="2553" max="2553" width="17.7109375" style="166" customWidth="1"/>
    <col min="2554" max="2554" width="15" style="166" customWidth="1"/>
    <col min="2555" max="2555" width="13.5703125" style="166" customWidth="1"/>
    <col min="2556" max="2556" width="15" style="166" customWidth="1"/>
    <col min="2557" max="2557" width="18.28515625" style="166" customWidth="1"/>
    <col min="2558" max="2558" width="23.5703125" style="166" customWidth="1"/>
    <col min="2559" max="2559" width="9.140625" style="166" customWidth="1"/>
    <col min="2560" max="2560" width="11.28515625" style="166" customWidth="1"/>
    <col min="2561" max="2561" width="12.85546875" style="166" customWidth="1"/>
    <col min="2562" max="2562" width="10.28515625" style="166" customWidth="1"/>
    <col min="2563" max="2563" width="11.5703125" style="166" customWidth="1"/>
    <col min="2564" max="2564" width="16.5703125" style="166" customWidth="1"/>
    <col min="2565" max="2565" width="9.140625" style="166" customWidth="1"/>
    <col min="2566" max="2566" width="13.5703125" style="166" customWidth="1"/>
    <col min="2567" max="2569" width="13.28515625" style="166" customWidth="1"/>
    <col min="2570" max="2570" width="16.7109375" style="166" customWidth="1"/>
    <col min="2571" max="2588" width="27" style="166" customWidth="1"/>
    <col min="2589" max="2807" width="9.140625" style="166"/>
    <col min="2808" max="2808" width="21.7109375" style="166" customWidth="1"/>
    <col min="2809" max="2809" width="17.7109375" style="166" customWidth="1"/>
    <col min="2810" max="2810" width="15" style="166" customWidth="1"/>
    <col min="2811" max="2811" width="13.5703125" style="166" customWidth="1"/>
    <col min="2812" max="2812" width="15" style="166" customWidth="1"/>
    <col min="2813" max="2813" width="18.28515625" style="166" customWidth="1"/>
    <col min="2814" max="2814" width="23.5703125" style="166" customWidth="1"/>
    <col min="2815" max="2815" width="9.140625" style="166" customWidth="1"/>
    <col min="2816" max="2816" width="11.28515625" style="166" customWidth="1"/>
    <col min="2817" max="2817" width="12.85546875" style="166" customWidth="1"/>
    <col min="2818" max="2818" width="10.28515625" style="166" customWidth="1"/>
    <col min="2819" max="2819" width="11.5703125" style="166" customWidth="1"/>
    <col min="2820" max="2820" width="16.5703125" style="166" customWidth="1"/>
    <col min="2821" max="2821" width="9.140625" style="166" customWidth="1"/>
    <col min="2822" max="2822" width="13.5703125" style="166" customWidth="1"/>
    <col min="2823" max="2825" width="13.28515625" style="166" customWidth="1"/>
    <col min="2826" max="2826" width="16.7109375" style="166" customWidth="1"/>
    <col min="2827" max="2844" width="27" style="166" customWidth="1"/>
    <col min="2845" max="3063" width="9.140625" style="166"/>
    <col min="3064" max="3064" width="21.7109375" style="166" customWidth="1"/>
    <col min="3065" max="3065" width="17.7109375" style="166" customWidth="1"/>
    <col min="3066" max="3066" width="15" style="166" customWidth="1"/>
    <col min="3067" max="3067" width="13.5703125" style="166" customWidth="1"/>
    <col min="3068" max="3068" width="15" style="166" customWidth="1"/>
    <col min="3069" max="3069" width="18.28515625" style="166" customWidth="1"/>
    <col min="3070" max="3070" width="23.5703125" style="166" customWidth="1"/>
    <col min="3071" max="3071" width="9.140625" style="166" customWidth="1"/>
    <col min="3072" max="3072" width="11.28515625" style="166" customWidth="1"/>
    <col min="3073" max="3073" width="12.85546875" style="166" customWidth="1"/>
    <col min="3074" max="3074" width="10.28515625" style="166" customWidth="1"/>
    <col min="3075" max="3075" width="11.5703125" style="166" customWidth="1"/>
    <col min="3076" max="3076" width="16.5703125" style="166" customWidth="1"/>
    <col min="3077" max="3077" width="9.140625" style="166" customWidth="1"/>
    <col min="3078" max="3078" width="13.5703125" style="166" customWidth="1"/>
    <col min="3079" max="3081" width="13.28515625" style="166" customWidth="1"/>
    <col min="3082" max="3082" width="16.7109375" style="166" customWidth="1"/>
    <col min="3083" max="3100" width="27" style="166" customWidth="1"/>
    <col min="3101" max="3319" width="9.140625" style="166"/>
    <col min="3320" max="3320" width="21.7109375" style="166" customWidth="1"/>
    <col min="3321" max="3321" width="17.7109375" style="166" customWidth="1"/>
    <col min="3322" max="3322" width="15" style="166" customWidth="1"/>
    <col min="3323" max="3323" width="13.5703125" style="166" customWidth="1"/>
    <col min="3324" max="3324" width="15" style="166" customWidth="1"/>
    <col min="3325" max="3325" width="18.28515625" style="166" customWidth="1"/>
    <col min="3326" max="3326" width="23.5703125" style="166" customWidth="1"/>
    <col min="3327" max="3327" width="9.140625" style="166" customWidth="1"/>
    <col min="3328" max="3328" width="11.28515625" style="166" customWidth="1"/>
    <col min="3329" max="3329" width="12.85546875" style="166" customWidth="1"/>
    <col min="3330" max="3330" width="10.28515625" style="166" customWidth="1"/>
    <col min="3331" max="3331" width="11.5703125" style="166" customWidth="1"/>
    <col min="3332" max="3332" width="16.5703125" style="166" customWidth="1"/>
    <col min="3333" max="3333" width="9.140625" style="166" customWidth="1"/>
    <col min="3334" max="3334" width="13.5703125" style="166" customWidth="1"/>
    <col min="3335" max="3337" width="13.28515625" style="166" customWidth="1"/>
    <col min="3338" max="3338" width="16.7109375" style="166" customWidth="1"/>
    <col min="3339" max="3356" width="27" style="166" customWidth="1"/>
    <col min="3357" max="3575" width="9.140625" style="166"/>
    <col min="3576" max="3576" width="21.7109375" style="166" customWidth="1"/>
    <col min="3577" max="3577" width="17.7109375" style="166" customWidth="1"/>
    <col min="3578" max="3578" width="15" style="166" customWidth="1"/>
    <col min="3579" max="3579" width="13.5703125" style="166" customWidth="1"/>
    <col min="3580" max="3580" width="15" style="166" customWidth="1"/>
    <col min="3581" max="3581" width="18.28515625" style="166" customWidth="1"/>
    <col min="3582" max="3582" width="23.5703125" style="166" customWidth="1"/>
    <col min="3583" max="3583" width="9.140625" style="166" customWidth="1"/>
    <col min="3584" max="3584" width="11.28515625" style="166" customWidth="1"/>
    <col min="3585" max="3585" width="12.85546875" style="166" customWidth="1"/>
    <col min="3586" max="3586" width="10.28515625" style="166" customWidth="1"/>
    <col min="3587" max="3587" width="11.5703125" style="166" customWidth="1"/>
    <col min="3588" max="3588" width="16.5703125" style="166" customWidth="1"/>
    <col min="3589" max="3589" width="9.140625" style="166" customWidth="1"/>
    <col min="3590" max="3590" width="13.5703125" style="166" customWidth="1"/>
    <col min="3591" max="3593" width="13.28515625" style="166" customWidth="1"/>
    <col min="3594" max="3594" width="16.7109375" style="166" customWidth="1"/>
    <col min="3595" max="3612" width="27" style="166" customWidth="1"/>
    <col min="3613" max="3831" width="9.140625" style="166"/>
    <col min="3832" max="3832" width="21.7109375" style="166" customWidth="1"/>
    <col min="3833" max="3833" width="17.7109375" style="166" customWidth="1"/>
    <col min="3834" max="3834" width="15" style="166" customWidth="1"/>
    <col min="3835" max="3835" width="13.5703125" style="166" customWidth="1"/>
    <col min="3836" max="3836" width="15" style="166" customWidth="1"/>
    <col min="3837" max="3837" width="18.28515625" style="166" customWidth="1"/>
    <col min="3838" max="3838" width="23.5703125" style="166" customWidth="1"/>
    <col min="3839" max="3839" width="9.140625" style="166" customWidth="1"/>
    <col min="3840" max="3840" width="11.28515625" style="166" customWidth="1"/>
    <col min="3841" max="3841" width="12.85546875" style="166" customWidth="1"/>
    <col min="3842" max="3842" width="10.28515625" style="166" customWidth="1"/>
    <col min="3843" max="3843" width="11.5703125" style="166" customWidth="1"/>
    <col min="3844" max="3844" width="16.5703125" style="166" customWidth="1"/>
    <col min="3845" max="3845" width="9.140625" style="166" customWidth="1"/>
    <col min="3846" max="3846" width="13.5703125" style="166" customWidth="1"/>
    <col min="3847" max="3849" width="13.28515625" style="166" customWidth="1"/>
    <col min="3850" max="3850" width="16.7109375" style="166" customWidth="1"/>
    <col min="3851" max="3868" width="27" style="166" customWidth="1"/>
    <col min="3869" max="4087" width="9.140625" style="166"/>
    <col min="4088" max="4088" width="21.7109375" style="166" customWidth="1"/>
    <col min="4089" max="4089" width="17.7109375" style="166" customWidth="1"/>
    <col min="4090" max="4090" width="15" style="166" customWidth="1"/>
    <col min="4091" max="4091" width="13.5703125" style="166" customWidth="1"/>
    <col min="4092" max="4092" width="15" style="166" customWidth="1"/>
    <col min="4093" max="4093" width="18.28515625" style="166" customWidth="1"/>
    <col min="4094" max="4094" width="23.5703125" style="166" customWidth="1"/>
    <col min="4095" max="4095" width="9.140625" style="166" customWidth="1"/>
    <col min="4096" max="4096" width="11.28515625" style="166" customWidth="1"/>
    <col min="4097" max="4097" width="12.85546875" style="166" customWidth="1"/>
    <col min="4098" max="4098" width="10.28515625" style="166" customWidth="1"/>
    <col min="4099" max="4099" width="11.5703125" style="166" customWidth="1"/>
    <col min="4100" max="4100" width="16.5703125" style="166" customWidth="1"/>
    <col min="4101" max="4101" width="9.140625" style="166" customWidth="1"/>
    <col min="4102" max="4102" width="13.5703125" style="166" customWidth="1"/>
    <col min="4103" max="4105" width="13.28515625" style="166" customWidth="1"/>
    <col min="4106" max="4106" width="16.7109375" style="166" customWidth="1"/>
    <col min="4107" max="4124" width="27" style="166" customWidth="1"/>
    <col min="4125" max="4343" width="9.140625" style="166"/>
    <col min="4344" max="4344" width="21.7109375" style="166" customWidth="1"/>
    <col min="4345" max="4345" width="17.7109375" style="166" customWidth="1"/>
    <col min="4346" max="4346" width="15" style="166" customWidth="1"/>
    <col min="4347" max="4347" width="13.5703125" style="166" customWidth="1"/>
    <col min="4348" max="4348" width="15" style="166" customWidth="1"/>
    <col min="4349" max="4349" width="18.28515625" style="166" customWidth="1"/>
    <col min="4350" max="4350" width="23.5703125" style="166" customWidth="1"/>
    <col min="4351" max="4351" width="9.140625" style="166" customWidth="1"/>
    <col min="4352" max="4352" width="11.28515625" style="166" customWidth="1"/>
    <col min="4353" max="4353" width="12.85546875" style="166" customWidth="1"/>
    <col min="4354" max="4354" width="10.28515625" style="166" customWidth="1"/>
    <col min="4355" max="4355" width="11.5703125" style="166" customWidth="1"/>
    <col min="4356" max="4356" width="16.5703125" style="166" customWidth="1"/>
    <col min="4357" max="4357" width="9.140625" style="166" customWidth="1"/>
    <col min="4358" max="4358" width="13.5703125" style="166" customWidth="1"/>
    <col min="4359" max="4361" width="13.28515625" style="166" customWidth="1"/>
    <col min="4362" max="4362" width="16.7109375" style="166" customWidth="1"/>
    <col min="4363" max="4380" width="27" style="166" customWidth="1"/>
    <col min="4381" max="4599" width="9.140625" style="166"/>
    <col min="4600" max="4600" width="21.7109375" style="166" customWidth="1"/>
    <col min="4601" max="4601" width="17.7109375" style="166" customWidth="1"/>
    <col min="4602" max="4602" width="15" style="166" customWidth="1"/>
    <col min="4603" max="4603" width="13.5703125" style="166" customWidth="1"/>
    <col min="4604" max="4604" width="15" style="166" customWidth="1"/>
    <col min="4605" max="4605" width="18.28515625" style="166" customWidth="1"/>
    <col min="4606" max="4606" width="23.5703125" style="166" customWidth="1"/>
    <col min="4607" max="4607" width="9.140625" style="166" customWidth="1"/>
    <col min="4608" max="4608" width="11.28515625" style="166" customWidth="1"/>
    <col min="4609" max="4609" width="12.85546875" style="166" customWidth="1"/>
    <col min="4610" max="4610" width="10.28515625" style="166" customWidth="1"/>
    <col min="4611" max="4611" width="11.5703125" style="166" customWidth="1"/>
    <col min="4612" max="4612" width="16.5703125" style="166" customWidth="1"/>
    <col min="4613" max="4613" width="9.140625" style="166" customWidth="1"/>
    <col min="4614" max="4614" width="13.5703125" style="166" customWidth="1"/>
    <col min="4615" max="4617" width="13.28515625" style="166" customWidth="1"/>
    <col min="4618" max="4618" width="16.7109375" style="166" customWidth="1"/>
    <col min="4619" max="4636" width="27" style="166" customWidth="1"/>
    <col min="4637" max="4855" width="9.140625" style="166"/>
    <col min="4856" max="4856" width="21.7109375" style="166" customWidth="1"/>
    <col min="4857" max="4857" width="17.7109375" style="166" customWidth="1"/>
    <col min="4858" max="4858" width="15" style="166" customWidth="1"/>
    <col min="4859" max="4859" width="13.5703125" style="166" customWidth="1"/>
    <col min="4860" max="4860" width="15" style="166" customWidth="1"/>
    <col min="4861" max="4861" width="18.28515625" style="166" customWidth="1"/>
    <col min="4862" max="4862" width="23.5703125" style="166" customWidth="1"/>
    <col min="4863" max="4863" width="9.140625" style="166" customWidth="1"/>
    <col min="4864" max="4864" width="11.28515625" style="166" customWidth="1"/>
    <col min="4865" max="4865" width="12.85546875" style="166" customWidth="1"/>
    <col min="4866" max="4866" width="10.28515625" style="166" customWidth="1"/>
    <col min="4867" max="4867" width="11.5703125" style="166" customWidth="1"/>
    <col min="4868" max="4868" width="16.5703125" style="166" customWidth="1"/>
    <col min="4869" max="4869" width="9.140625" style="166" customWidth="1"/>
    <col min="4870" max="4870" width="13.5703125" style="166" customWidth="1"/>
    <col min="4871" max="4873" width="13.28515625" style="166" customWidth="1"/>
    <col min="4874" max="4874" width="16.7109375" style="166" customWidth="1"/>
    <col min="4875" max="4892" width="27" style="166" customWidth="1"/>
    <col min="4893" max="5111" width="9.140625" style="166"/>
    <col min="5112" max="5112" width="21.7109375" style="166" customWidth="1"/>
    <col min="5113" max="5113" width="17.7109375" style="166" customWidth="1"/>
    <col min="5114" max="5114" width="15" style="166" customWidth="1"/>
    <col min="5115" max="5115" width="13.5703125" style="166" customWidth="1"/>
    <col min="5116" max="5116" width="15" style="166" customWidth="1"/>
    <col min="5117" max="5117" width="18.28515625" style="166" customWidth="1"/>
    <col min="5118" max="5118" width="23.5703125" style="166" customWidth="1"/>
    <col min="5119" max="5119" width="9.140625" style="166" customWidth="1"/>
    <col min="5120" max="5120" width="11.28515625" style="166" customWidth="1"/>
    <col min="5121" max="5121" width="12.85546875" style="166" customWidth="1"/>
    <col min="5122" max="5122" width="10.28515625" style="166" customWidth="1"/>
    <col min="5123" max="5123" width="11.5703125" style="166" customWidth="1"/>
    <col min="5124" max="5124" width="16.5703125" style="166" customWidth="1"/>
    <col min="5125" max="5125" width="9.140625" style="166" customWidth="1"/>
    <col min="5126" max="5126" width="13.5703125" style="166" customWidth="1"/>
    <col min="5127" max="5129" width="13.28515625" style="166" customWidth="1"/>
    <col min="5130" max="5130" width="16.7109375" style="166" customWidth="1"/>
    <col min="5131" max="5148" width="27" style="166" customWidth="1"/>
    <col min="5149" max="5367" width="9.140625" style="166"/>
    <col min="5368" max="5368" width="21.7109375" style="166" customWidth="1"/>
    <col min="5369" max="5369" width="17.7109375" style="166" customWidth="1"/>
    <col min="5370" max="5370" width="15" style="166" customWidth="1"/>
    <col min="5371" max="5371" width="13.5703125" style="166" customWidth="1"/>
    <col min="5372" max="5372" width="15" style="166" customWidth="1"/>
    <col min="5373" max="5373" width="18.28515625" style="166" customWidth="1"/>
    <col min="5374" max="5374" width="23.5703125" style="166" customWidth="1"/>
    <col min="5375" max="5375" width="9.140625" style="166" customWidth="1"/>
    <col min="5376" max="5376" width="11.28515625" style="166" customWidth="1"/>
    <col min="5377" max="5377" width="12.85546875" style="166" customWidth="1"/>
    <col min="5378" max="5378" width="10.28515625" style="166" customWidth="1"/>
    <col min="5379" max="5379" width="11.5703125" style="166" customWidth="1"/>
    <col min="5380" max="5380" width="16.5703125" style="166" customWidth="1"/>
    <col min="5381" max="5381" width="9.140625" style="166" customWidth="1"/>
    <col min="5382" max="5382" width="13.5703125" style="166" customWidth="1"/>
    <col min="5383" max="5385" width="13.28515625" style="166" customWidth="1"/>
    <col min="5386" max="5386" width="16.7109375" style="166" customWidth="1"/>
    <col min="5387" max="5404" width="27" style="166" customWidth="1"/>
    <col min="5405" max="5623" width="9.140625" style="166"/>
    <col min="5624" max="5624" width="21.7109375" style="166" customWidth="1"/>
    <col min="5625" max="5625" width="17.7109375" style="166" customWidth="1"/>
    <col min="5626" max="5626" width="15" style="166" customWidth="1"/>
    <col min="5627" max="5627" width="13.5703125" style="166" customWidth="1"/>
    <col min="5628" max="5628" width="15" style="166" customWidth="1"/>
    <col min="5629" max="5629" width="18.28515625" style="166" customWidth="1"/>
    <col min="5630" max="5630" width="23.5703125" style="166" customWidth="1"/>
    <col min="5631" max="5631" width="9.140625" style="166" customWidth="1"/>
    <col min="5632" max="5632" width="11.28515625" style="166" customWidth="1"/>
    <col min="5633" max="5633" width="12.85546875" style="166" customWidth="1"/>
    <col min="5634" max="5634" width="10.28515625" style="166" customWidth="1"/>
    <col min="5635" max="5635" width="11.5703125" style="166" customWidth="1"/>
    <col min="5636" max="5636" width="16.5703125" style="166" customWidth="1"/>
    <col min="5637" max="5637" width="9.140625" style="166" customWidth="1"/>
    <col min="5638" max="5638" width="13.5703125" style="166" customWidth="1"/>
    <col min="5639" max="5641" width="13.28515625" style="166" customWidth="1"/>
    <col min="5642" max="5642" width="16.7109375" style="166" customWidth="1"/>
    <col min="5643" max="5660" width="27" style="166" customWidth="1"/>
    <col min="5661" max="5879" width="9.140625" style="166"/>
    <col min="5880" max="5880" width="21.7109375" style="166" customWidth="1"/>
    <col min="5881" max="5881" width="17.7109375" style="166" customWidth="1"/>
    <col min="5882" max="5882" width="15" style="166" customWidth="1"/>
    <col min="5883" max="5883" width="13.5703125" style="166" customWidth="1"/>
    <col min="5884" max="5884" width="15" style="166" customWidth="1"/>
    <col min="5885" max="5885" width="18.28515625" style="166" customWidth="1"/>
    <col min="5886" max="5886" width="23.5703125" style="166" customWidth="1"/>
    <col min="5887" max="5887" width="9.140625" style="166" customWidth="1"/>
    <col min="5888" max="5888" width="11.28515625" style="166" customWidth="1"/>
    <col min="5889" max="5889" width="12.85546875" style="166" customWidth="1"/>
    <col min="5890" max="5890" width="10.28515625" style="166" customWidth="1"/>
    <col min="5891" max="5891" width="11.5703125" style="166" customWidth="1"/>
    <col min="5892" max="5892" width="16.5703125" style="166" customWidth="1"/>
    <col min="5893" max="5893" width="9.140625" style="166" customWidth="1"/>
    <col min="5894" max="5894" width="13.5703125" style="166" customWidth="1"/>
    <col min="5895" max="5897" width="13.28515625" style="166" customWidth="1"/>
    <col min="5898" max="5898" width="16.7109375" style="166" customWidth="1"/>
    <col min="5899" max="5916" width="27" style="166" customWidth="1"/>
    <col min="5917" max="6135" width="9.140625" style="166"/>
    <col min="6136" max="6136" width="21.7109375" style="166" customWidth="1"/>
    <col min="6137" max="6137" width="17.7109375" style="166" customWidth="1"/>
    <col min="6138" max="6138" width="15" style="166" customWidth="1"/>
    <col min="6139" max="6139" width="13.5703125" style="166" customWidth="1"/>
    <col min="6140" max="6140" width="15" style="166" customWidth="1"/>
    <col min="6141" max="6141" width="18.28515625" style="166" customWidth="1"/>
    <col min="6142" max="6142" width="23.5703125" style="166" customWidth="1"/>
    <col min="6143" max="6143" width="9.140625" style="166" customWidth="1"/>
    <col min="6144" max="6144" width="11.28515625" style="166" customWidth="1"/>
    <col min="6145" max="6145" width="12.85546875" style="166" customWidth="1"/>
    <col min="6146" max="6146" width="10.28515625" style="166" customWidth="1"/>
    <col min="6147" max="6147" width="11.5703125" style="166" customWidth="1"/>
    <col min="6148" max="6148" width="16.5703125" style="166" customWidth="1"/>
    <col min="6149" max="6149" width="9.140625" style="166" customWidth="1"/>
    <col min="6150" max="6150" width="13.5703125" style="166" customWidth="1"/>
    <col min="6151" max="6153" width="13.28515625" style="166" customWidth="1"/>
    <col min="6154" max="6154" width="16.7109375" style="166" customWidth="1"/>
    <col min="6155" max="6172" width="27" style="166" customWidth="1"/>
    <col min="6173" max="6391" width="9.140625" style="166"/>
    <col min="6392" max="6392" width="21.7109375" style="166" customWidth="1"/>
    <col min="6393" max="6393" width="17.7109375" style="166" customWidth="1"/>
    <col min="6394" max="6394" width="15" style="166" customWidth="1"/>
    <col min="6395" max="6395" width="13.5703125" style="166" customWidth="1"/>
    <col min="6396" max="6396" width="15" style="166" customWidth="1"/>
    <col min="6397" max="6397" width="18.28515625" style="166" customWidth="1"/>
    <col min="6398" max="6398" width="23.5703125" style="166" customWidth="1"/>
    <col min="6399" max="6399" width="9.140625" style="166" customWidth="1"/>
    <col min="6400" max="6400" width="11.28515625" style="166" customWidth="1"/>
    <col min="6401" max="6401" width="12.85546875" style="166" customWidth="1"/>
    <col min="6402" max="6402" width="10.28515625" style="166" customWidth="1"/>
    <col min="6403" max="6403" width="11.5703125" style="166" customWidth="1"/>
    <col min="6404" max="6404" width="16.5703125" style="166" customWidth="1"/>
    <col min="6405" max="6405" width="9.140625" style="166" customWidth="1"/>
    <col min="6406" max="6406" width="13.5703125" style="166" customWidth="1"/>
    <col min="6407" max="6409" width="13.28515625" style="166" customWidth="1"/>
    <col min="6410" max="6410" width="16.7109375" style="166" customWidth="1"/>
    <col min="6411" max="6428" width="27" style="166" customWidth="1"/>
    <col min="6429" max="6647" width="9.140625" style="166"/>
    <col min="6648" max="6648" width="21.7109375" style="166" customWidth="1"/>
    <col min="6649" max="6649" width="17.7109375" style="166" customWidth="1"/>
    <col min="6650" max="6650" width="15" style="166" customWidth="1"/>
    <col min="6651" max="6651" width="13.5703125" style="166" customWidth="1"/>
    <col min="6652" max="6652" width="15" style="166" customWidth="1"/>
    <col min="6653" max="6653" width="18.28515625" style="166" customWidth="1"/>
    <col min="6654" max="6654" width="23.5703125" style="166" customWidth="1"/>
    <col min="6655" max="6655" width="9.140625" style="166" customWidth="1"/>
    <col min="6656" max="6656" width="11.28515625" style="166" customWidth="1"/>
    <col min="6657" max="6657" width="12.85546875" style="166" customWidth="1"/>
    <col min="6658" max="6658" width="10.28515625" style="166" customWidth="1"/>
    <col min="6659" max="6659" width="11.5703125" style="166" customWidth="1"/>
    <col min="6660" max="6660" width="16.5703125" style="166" customWidth="1"/>
    <col min="6661" max="6661" width="9.140625" style="166" customWidth="1"/>
    <col min="6662" max="6662" width="13.5703125" style="166" customWidth="1"/>
    <col min="6663" max="6665" width="13.28515625" style="166" customWidth="1"/>
    <col min="6666" max="6666" width="16.7109375" style="166" customWidth="1"/>
    <col min="6667" max="6684" width="27" style="166" customWidth="1"/>
    <col min="6685" max="6903" width="9.140625" style="166"/>
    <col min="6904" max="6904" width="21.7109375" style="166" customWidth="1"/>
    <col min="6905" max="6905" width="17.7109375" style="166" customWidth="1"/>
    <col min="6906" max="6906" width="15" style="166" customWidth="1"/>
    <col min="6907" max="6907" width="13.5703125" style="166" customWidth="1"/>
    <col min="6908" max="6908" width="15" style="166" customWidth="1"/>
    <col min="6909" max="6909" width="18.28515625" style="166" customWidth="1"/>
    <col min="6910" max="6910" width="23.5703125" style="166" customWidth="1"/>
    <col min="6911" max="6911" width="9.140625" style="166" customWidth="1"/>
    <col min="6912" max="6912" width="11.28515625" style="166" customWidth="1"/>
    <col min="6913" max="6913" width="12.85546875" style="166" customWidth="1"/>
    <col min="6914" max="6914" width="10.28515625" style="166" customWidth="1"/>
    <col min="6915" max="6915" width="11.5703125" style="166" customWidth="1"/>
    <col min="6916" max="6916" width="16.5703125" style="166" customWidth="1"/>
    <col min="6917" max="6917" width="9.140625" style="166" customWidth="1"/>
    <col min="6918" max="6918" width="13.5703125" style="166" customWidth="1"/>
    <col min="6919" max="6921" width="13.28515625" style="166" customWidth="1"/>
    <col min="6922" max="6922" width="16.7109375" style="166" customWidth="1"/>
    <col min="6923" max="6940" width="27" style="166" customWidth="1"/>
    <col min="6941" max="7159" width="9.140625" style="166"/>
    <col min="7160" max="7160" width="21.7109375" style="166" customWidth="1"/>
    <col min="7161" max="7161" width="17.7109375" style="166" customWidth="1"/>
    <col min="7162" max="7162" width="15" style="166" customWidth="1"/>
    <col min="7163" max="7163" width="13.5703125" style="166" customWidth="1"/>
    <col min="7164" max="7164" width="15" style="166" customWidth="1"/>
    <col min="7165" max="7165" width="18.28515625" style="166" customWidth="1"/>
    <col min="7166" max="7166" width="23.5703125" style="166" customWidth="1"/>
    <col min="7167" max="7167" width="9.140625" style="166" customWidth="1"/>
    <col min="7168" max="7168" width="11.28515625" style="166" customWidth="1"/>
    <col min="7169" max="7169" width="12.85546875" style="166" customWidth="1"/>
    <col min="7170" max="7170" width="10.28515625" style="166" customWidth="1"/>
    <col min="7171" max="7171" width="11.5703125" style="166" customWidth="1"/>
    <col min="7172" max="7172" width="16.5703125" style="166" customWidth="1"/>
    <col min="7173" max="7173" width="9.140625" style="166" customWidth="1"/>
    <col min="7174" max="7174" width="13.5703125" style="166" customWidth="1"/>
    <col min="7175" max="7177" width="13.28515625" style="166" customWidth="1"/>
    <col min="7178" max="7178" width="16.7109375" style="166" customWidth="1"/>
    <col min="7179" max="7196" width="27" style="166" customWidth="1"/>
    <col min="7197" max="7415" width="9.140625" style="166"/>
    <col min="7416" max="7416" width="21.7109375" style="166" customWidth="1"/>
    <col min="7417" max="7417" width="17.7109375" style="166" customWidth="1"/>
    <col min="7418" max="7418" width="15" style="166" customWidth="1"/>
    <col min="7419" max="7419" width="13.5703125" style="166" customWidth="1"/>
    <col min="7420" max="7420" width="15" style="166" customWidth="1"/>
    <col min="7421" max="7421" width="18.28515625" style="166" customWidth="1"/>
    <col min="7422" max="7422" width="23.5703125" style="166" customWidth="1"/>
    <col min="7423" max="7423" width="9.140625" style="166" customWidth="1"/>
    <col min="7424" max="7424" width="11.28515625" style="166" customWidth="1"/>
    <col min="7425" max="7425" width="12.85546875" style="166" customWidth="1"/>
    <col min="7426" max="7426" width="10.28515625" style="166" customWidth="1"/>
    <col min="7427" max="7427" width="11.5703125" style="166" customWidth="1"/>
    <col min="7428" max="7428" width="16.5703125" style="166" customWidth="1"/>
    <col min="7429" max="7429" width="9.140625" style="166" customWidth="1"/>
    <col min="7430" max="7430" width="13.5703125" style="166" customWidth="1"/>
    <col min="7431" max="7433" width="13.28515625" style="166" customWidth="1"/>
    <col min="7434" max="7434" width="16.7109375" style="166" customWidth="1"/>
    <col min="7435" max="7452" width="27" style="166" customWidth="1"/>
    <col min="7453" max="7671" width="9.140625" style="166"/>
    <col min="7672" max="7672" width="21.7109375" style="166" customWidth="1"/>
    <col min="7673" max="7673" width="17.7109375" style="166" customWidth="1"/>
    <col min="7674" max="7674" width="15" style="166" customWidth="1"/>
    <col min="7675" max="7675" width="13.5703125" style="166" customWidth="1"/>
    <col min="7676" max="7676" width="15" style="166" customWidth="1"/>
    <col min="7677" max="7677" width="18.28515625" style="166" customWidth="1"/>
    <col min="7678" max="7678" width="23.5703125" style="166" customWidth="1"/>
    <col min="7679" max="7679" width="9.140625" style="166" customWidth="1"/>
    <col min="7680" max="7680" width="11.28515625" style="166" customWidth="1"/>
    <col min="7681" max="7681" width="12.85546875" style="166" customWidth="1"/>
    <col min="7682" max="7682" width="10.28515625" style="166" customWidth="1"/>
    <col min="7683" max="7683" width="11.5703125" style="166" customWidth="1"/>
    <col min="7684" max="7684" width="16.5703125" style="166" customWidth="1"/>
    <col min="7685" max="7685" width="9.140625" style="166" customWidth="1"/>
    <col min="7686" max="7686" width="13.5703125" style="166" customWidth="1"/>
    <col min="7687" max="7689" width="13.28515625" style="166" customWidth="1"/>
    <col min="7690" max="7690" width="16.7109375" style="166" customWidth="1"/>
    <col min="7691" max="7708" width="27" style="166" customWidth="1"/>
    <col min="7709" max="7927" width="9.140625" style="166"/>
    <col min="7928" max="7928" width="21.7109375" style="166" customWidth="1"/>
    <col min="7929" max="7929" width="17.7109375" style="166" customWidth="1"/>
    <col min="7930" max="7930" width="15" style="166" customWidth="1"/>
    <col min="7931" max="7931" width="13.5703125" style="166" customWidth="1"/>
    <col min="7932" max="7932" width="15" style="166" customWidth="1"/>
    <col min="7933" max="7933" width="18.28515625" style="166" customWidth="1"/>
    <col min="7934" max="7934" width="23.5703125" style="166" customWidth="1"/>
    <col min="7935" max="7935" width="9.140625" style="166" customWidth="1"/>
    <col min="7936" max="7936" width="11.28515625" style="166" customWidth="1"/>
    <col min="7937" max="7937" width="12.85546875" style="166" customWidth="1"/>
    <col min="7938" max="7938" width="10.28515625" style="166" customWidth="1"/>
    <col min="7939" max="7939" width="11.5703125" style="166" customWidth="1"/>
    <col min="7940" max="7940" width="16.5703125" style="166" customWidth="1"/>
    <col min="7941" max="7941" width="9.140625" style="166" customWidth="1"/>
    <col min="7942" max="7942" width="13.5703125" style="166" customWidth="1"/>
    <col min="7943" max="7945" width="13.28515625" style="166" customWidth="1"/>
    <col min="7946" max="7946" width="16.7109375" style="166" customWidth="1"/>
    <col min="7947" max="7964" width="27" style="166" customWidth="1"/>
    <col min="7965" max="8183" width="9.140625" style="166"/>
    <col min="8184" max="8184" width="21.7109375" style="166" customWidth="1"/>
    <col min="8185" max="8185" width="17.7109375" style="166" customWidth="1"/>
    <col min="8186" max="8186" width="15" style="166" customWidth="1"/>
    <col min="8187" max="8187" width="13.5703125" style="166" customWidth="1"/>
    <col min="8188" max="8188" width="15" style="166" customWidth="1"/>
    <col min="8189" max="8189" width="18.28515625" style="166" customWidth="1"/>
    <col min="8190" max="8190" width="23.5703125" style="166" customWidth="1"/>
    <col min="8191" max="8191" width="9.140625" style="166" customWidth="1"/>
    <col min="8192" max="8192" width="11.28515625" style="166" customWidth="1"/>
    <col min="8193" max="8193" width="12.85546875" style="166" customWidth="1"/>
    <col min="8194" max="8194" width="10.28515625" style="166" customWidth="1"/>
    <col min="8195" max="8195" width="11.5703125" style="166" customWidth="1"/>
    <col min="8196" max="8196" width="16.5703125" style="166" customWidth="1"/>
    <col min="8197" max="8197" width="9.140625" style="166" customWidth="1"/>
    <col min="8198" max="8198" width="13.5703125" style="166" customWidth="1"/>
    <col min="8199" max="8201" width="13.28515625" style="166" customWidth="1"/>
    <col min="8202" max="8202" width="16.7109375" style="166" customWidth="1"/>
    <col min="8203" max="8220" width="27" style="166" customWidth="1"/>
    <col min="8221" max="8439" width="9.140625" style="166"/>
    <col min="8440" max="8440" width="21.7109375" style="166" customWidth="1"/>
    <col min="8441" max="8441" width="17.7109375" style="166" customWidth="1"/>
    <col min="8442" max="8442" width="15" style="166" customWidth="1"/>
    <col min="8443" max="8443" width="13.5703125" style="166" customWidth="1"/>
    <col min="8444" max="8444" width="15" style="166" customWidth="1"/>
    <col min="8445" max="8445" width="18.28515625" style="166" customWidth="1"/>
    <col min="8446" max="8446" width="23.5703125" style="166" customWidth="1"/>
    <col min="8447" max="8447" width="9.140625" style="166" customWidth="1"/>
    <col min="8448" max="8448" width="11.28515625" style="166" customWidth="1"/>
    <col min="8449" max="8449" width="12.85546875" style="166" customWidth="1"/>
    <col min="8450" max="8450" width="10.28515625" style="166" customWidth="1"/>
    <col min="8451" max="8451" width="11.5703125" style="166" customWidth="1"/>
    <col min="8452" max="8452" width="16.5703125" style="166" customWidth="1"/>
    <col min="8453" max="8453" width="9.140625" style="166" customWidth="1"/>
    <col min="8454" max="8454" width="13.5703125" style="166" customWidth="1"/>
    <col min="8455" max="8457" width="13.28515625" style="166" customWidth="1"/>
    <col min="8458" max="8458" width="16.7109375" style="166" customWidth="1"/>
    <col min="8459" max="8476" width="27" style="166" customWidth="1"/>
    <col min="8477" max="8695" width="9.140625" style="166"/>
    <col min="8696" max="8696" width="21.7109375" style="166" customWidth="1"/>
    <col min="8697" max="8697" width="17.7109375" style="166" customWidth="1"/>
    <col min="8698" max="8698" width="15" style="166" customWidth="1"/>
    <col min="8699" max="8699" width="13.5703125" style="166" customWidth="1"/>
    <col min="8700" max="8700" width="15" style="166" customWidth="1"/>
    <col min="8701" max="8701" width="18.28515625" style="166" customWidth="1"/>
    <col min="8702" max="8702" width="23.5703125" style="166" customWidth="1"/>
    <col min="8703" max="8703" width="9.140625" style="166" customWidth="1"/>
    <col min="8704" max="8704" width="11.28515625" style="166" customWidth="1"/>
    <col min="8705" max="8705" width="12.85546875" style="166" customWidth="1"/>
    <col min="8706" max="8706" width="10.28515625" style="166" customWidth="1"/>
    <col min="8707" max="8707" width="11.5703125" style="166" customWidth="1"/>
    <col min="8708" max="8708" width="16.5703125" style="166" customWidth="1"/>
    <col min="8709" max="8709" width="9.140625" style="166" customWidth="1"/>
    <col min="8710" max="8710" width="13.5703125" style="166" customWidth="1"/>
    <col min="8711" max="8713" width="13.28515625" style="166" customWidth="1"/>
    <col min="8714" max="8714" width="16.7109375" style="166" customWidth="1"/>
    <col min="8715" max="8732" width="27" style="166" customWidth="1"/>
    <col min="8733" max="8951" width="9.140625" style="166"/>
    <col min="8952" max="8952" width="21.7109375" style="166" customWidth="1"/>
    <col min="8953" max="8953" width="17.7109375" style="166" customWidth="1"/>
    <col min="8954" max="8954" width="15" style="166" customWidth="1"/>
    <col min="8955" max="8955" width="13.5703125" style="166" customWidth="1"/>
    <col min="8956" max="8956" width="15" style="166" customWidth="1"/>
    <col min="8957" max="8957" width="18.28515625" style="166" customWidth="1"/>
    <col min="8958" max="8958" width="23.5703125" style="166" customWidth="1"/>
    <col min="8959" max="8959" width="9.140625" style="166" customWidth="1"/>
    <col min="8960" max="8960" width="11.28515625" style="166" customWidth="1"/>
    <col min="8961" max="8961" width="12.85546875" style="166" customWidth="1"/>
    <col min="8962" max="8962" width="10.28515625" style="166" customWidth="1"/>
    <col min="8963" max="8963" width="11.5703125" style="166" customWidth="1"/>
    <col min="8964" max="8964" width="16.5703125" style="166" customWidth="1"/>
    <col min="8965" max="8965" width="9.140625" style="166" customWidth="1"/>
    <col min="8966" max="8966" width="13.5703125" style="166" customWidth="1"/>
    <col min="8967" max="8969" width="13.28515625" style="166" customWidth="1"/>
    <col min="8970" max="8970" width="16.7109375" style="166" customWidth="1"/>
    <col min="8971" max="8988" width="27" style="166" customWidth="1"/>
    <col min="8989" max="9207" width="9.140625" style="166"/>
    <col min="9208" max="9208" width="21.7109375" style="166" customWidth="1"/>
    <col min="9209" max="9209" width="17.7109375" style="166" customWidth="1"/>
    <col min="9210" max="9210" width="15" style="166" customWidth="1"/>
    <col min="9211" max="9211" width="13.5703125" style="166" customWidth="1"/>
    <col min="9212" max="9212" width="15" style="166" customWidth="1"/>
    <col min="9213" max="9213" width="18.28515625" style="166" customWidth="1"/>
    <col min="9214" max="9214" width="23.5703125" style="166" customWidth="1"/>
    <col min="9215" max="9215" width="9.140625" style="166" customWidth="1"/>
    <col min="9216" max="9216" width="11.28515625" style="166" customWidth="1"/>
    <col min="9217" max="9217" width="12.85546875" style="166" customWidth="1"/>
    <col min="9218" max="9218" width="10.28515625" style="166" customWidth="1"/>
    <col min="9219" max="9219" width="11.5703125" style="166" customWidth="1"/>
    <col min="9220" max="9220" width="16.5703125" style="166" customWidth="1"/>
    <col min="9221" max="9221" width="9.140625" style="166" customWidth="1"/>
    <col min="9222" max="9222" width="13.5703125" style="166" customWidth="1"/>
    <col min="9223" max="9225" width="13.28515625" style="166" customWidth="1"/>
    <col min="9226" max="9226" width="16.7109375" style="166" customWidth="1"/>
    <col min="9227" max="9244" width="27" style="166" customWidth="1"/>
    <col min="9245" max="9463" width="9.140625" style="166"/>
    <col min="9464" max="9464" width="21.7109375" style="166" customWidth="1"/>
    <col min="9465" max="9465" width="17.7109375" style="166" customWidth="1"/>
    <col min="9466" max="9466" width="15" style="166" customWidth="1"/>
    <col min="9467" max="9467" width="13.5703125" style="166" customWidth="1"/>
    <col min="9468" max="9468" width="15" style="166" customWidth="1"/>
    <col min="9469" max="9469" width="18.28515625" style="166" customWidth="1"/>
    <col min="9470" max="9470" width="23.5703125" style="166" customWidth="1"/>
    <col min="9471" max="9471" width="9.140625" style="166" customWidth="1"/>
    <col min="9472" max="9472" width="11.28515625" style="166" customWidth="1"/>
    <col min="9473" max="9473" width="12.85546875" style="166" customWidth="1"/>
    <col min="9474" max="9474" width="10.28515625" style="166" customWidth="1"/>
    <col min="9475" max="9475" width="11.5703125" style="166" customWidth="1"/>
    <col min="9476" max="9476" width="16.5703125" style="166" customWidth="1"/>
    <col min="9477" max="9477" width="9.140625" style="166" customWidth="1"/>
    <col min="9478" max="9478" width="13.5703125" style="166" customWidth="1"/>
    <col min="9479" max="9481" width="13.28515625" style="166" customWidth="1"/>
    <col min="9482" max="9482" width="16.7109375" style="166" customWidth="1"/>
    <col min="9483" max="9500" width="27" style="166" customWidth="1"/>
    <col min="9501" max="9719" width="9.140625" style="166"/>
    <col min="9720" max="9720" width="21.7109375" style="166" customWidth="1"/>
    <col min="9721" max="9721" width="17.7109375" style="166" customWidth="1"/>
    <col min="9722" max="9722" width="15" style="166" customWidth="1"/>
    <col min="9723" max="9723" width="13.5703125" style="166" customWidth="1"/>
    <col min="9724" max="9724" width="15" style="166" customWidth="1"/>
    <col min="9725" max="9725" width="18.28515625" style="166" customWidth="1"/>
    <col min="9726" max="9726" width="23.5703125" style="166" customWidth="1"/>
    <col min="9727" max="9727" width="9.140625" style="166" customWidth="1"/>
    <col min="9728" max="9728" width="11.28515625" style="166" customWidth="1"/>
    <col min="9729" max="9729" width="12.85546875" style="166" customWidth="1"/>
    <col min="9730" max="9730" width="10.28515625" style="166" customWidth="1"/>
    <col min="9731" max="9731" width="11.5703125" style="166" customWidth="1"/>
    <col min="9732" max="9732" width="16.5703125" style="166" customWidth="1"/>
    <col min="9733" max="9733" width="9.140625" style="166" customWidth="1"/>
    <col min="9734" max="9734" width="13.5703125" style="166" customWidth="1"/>
    <col min="9735" max="9737" width="13.28515625" style="166" customWidth="1"/>
    <col min="9738" max="9738" width="16.7109375" style="166" customWidth="1"/>
    <col min="9739" max="9756" width="27" style="166" customWidth="1"/>
    <col min="9757" max="9975" width="9.140625" style="166"/>
    <col min="9976" max="9976" width="21.7109375" style="166" customWidth="1"/>
    <col min="9977" max="9977" width="17.7109375" style="166" customWidth="1"/>
    <col min="9978" max="9978" width="15" style="166" customWidth="1"/>
    <col min="9979" max="9979" width="13.5703125" style="166" customWidth="1"/>
    <col min="9980" max="9980" width="15" style="166" customWidth="1"/>
    <col min="9981" max="9981" width="18.28515625" style="166" customWidth="1"/>
    <col min="9982" max="9982" width="23.5703125" style="166" customWidth="1"/>
    <col min="9983" max="9983" width="9.140625" style="166" customWidth="1"/>
    <col min="9984" max="9984" width="11.28515625" style="166" customWidth="1"/>
    <col min="9985" max="9985" width="12.85546875" style="166" customWidth="1"/>
    <col min="9986" max="9986" width="10.28515625" style="166" customWidth="1"/>
    <col min="9987" max="9987" width="11.5703125" style="166" customWidth="1"/>
    <col min="9988" max="9988" width="16.5703125" style="166" customWidth="1"/>
    <col min="9989" max="9989" width="9.140625" style="166" customWidth="1"/>
    <col min="9990" max="9990" width="13.5703125" style="166" customWidth="1"/>
    <col min="9991" max="9993" width="13.28515625" style="166" customWidth="1"/>
    <col min="9994" max="9994" width="16.7109375" style="166" customWidth="1"/>
    <col min="9995" max="10012" width="27" style="166" customWidth="1"/>
    <col min="10013" max="10231" width="9.140625" style="166"/>
    <col min="10232" max="10232" width="21.7109375" style="166" customWidth="1"/>
    <col min="10233" max="10233" width="17.7109375" style="166" customWidth="1"/>
    <col min="10234" max="10234" width="15" style="166" customWidth="1"/>
    <col min="10235" max="10235" width="13.5703125" style="166" customWidth="1"/>
    <col min="10236" max="10236" width="15" style="166" customWidth="1"/>
    <col min="10237" max="10237" width="18.28515625" style="166" customWidth="1"/>
    <col min="10238" max="10238" width="23.5703125" style="166" customWidth="1"/>
    <col min="10239" max="10239" width="9.140625" style="166" customWidth="1"/>
    <col min="10240" max="10240" width="11.28515625" style="166" customWidth="1"/>
    <col min="10241" max="10241" width="12.85546875" style="166" customWidth="1"/>
    <col min="10242" max="10242" width="10.28515625" style="166" customWidth="1"/>
    <col min="10243" max="10243" width="11.5703125" style="166" customWidth="1"/>
    <col min="10244" max="10244" width="16.5703125" style="166" customWidth="1"/>
    <col min="10245" max="10245" width="9.140625" style="166" customWidth="1"/>
    <col min="10246" max="10246" width="13.5703125" style="166" customWidth="1"/>
    <col min="10247" max="10249" width="13.28515625" style="166" customWidth="1"/>
    <col min="10250" max="10250" width="16.7109375" style="166" customWidth="1"/>
    <col min="10251" max="10268" width="27" style="166" customWidth="1"/>
    <col min="10269" max="10487" width="9.140625" style="166"/>
    <col min="10488" max="10488" width="21.7109375" style="166" customWidth="1"/>
    <col min="10489" max="10489" width="17.7109375" style="166" customWidth="1"/>
    <col min="10490" max="10490" width="15" style="166" customWidth="1"/>
    <col min="10491" max="10491" width="13.5703125" style="166" customWidth="1"/>
    <col min="10492" max="10492" width="15" style="166" customWidth="1"/>
    <col min="10493" max="10493" width="18.28515625" style="166" customWidth="1"/>
    <col min="10494" max="10494" width="23.5703125" style="166" customWidth="1"/>
    <col min="10495" max="10495" width="9.140625" style="166" customWidth="1"/>
    <col min="10496" max="10496" width="11.28515625" style="166" customWidth="1"/>
    <col min="10497" max="10497" width="12.85546875" style="166" customWidth="1"/>
    <col min="10498" max="10498" width="10.28515625" style="166" customWidth="1"/>
    <col min="10499" max="10499" width="11.5703125" style="166" customWidth="1"/>
    <col min="10500" max="10500" width="16.5703125" style="166" customWidth="1"/>
    <col min="10501" max="10501" width="9.140625" style="166" customWidth="1"/>
    <col min="10502" max="10502" width="13.5703125" style="166" customWidth="1"/>
    <col min="10503" max="10505" width="13.28515625" style="166" customWidth="1"/>
    <col min="10506" max="10506" width="16.7109375" style="166" customWidth="1"/>
    <col min="10507" max="10524" width="27" style="166" customWidth="1"/>
    <col min="10525" max="10743" width="9.140625" style="166"/>
    <col min="10744" max="10744" width="21.7109375" style="166" customWidth="1"/>
    <col min="10745" max="10745" width="17.7109375" style="166" customWidth="1"/>
    <col min="10746" max="10746" width="15" style="166" customWidth="1"/>
    <col min="10747" max="10747" width="13.5703125" style="166" customWidth="1"/>
    <col min="10748" max="10748" width="15" style="166" customWidth="1"/>
    <col min="10749" max="10749" width="18.28515625" style="166" customWidth="1"/>
    <col min="10750" max="10750" width="23.5703125" style="166" customWidth="1"/>
    <col min="10751" max="10751" width="9.140625" style="166" customWidth="1"/>
    <col min="10752" max="10752" width="11.28515625" style="166" customWidth="1"/>
    <col min="10753" max="10753" width="12.85546875" style="166" customWidth="1"/>
    <col min="10754" max="10754" width="10.28515625" style="166" customWidth="1"/>
    <col min="10755" max="10755" width="11.5703125" style="166" customWidth="1"/>
    <col min="10756" max="10756" width="16.5703125" style="166" customWidth="1"/>
    <col min="10757" max="10757" width="9.140625" style="166" customWidth="1"/>
    <col min="10758" max="10758" width="13.5703125" style="166" customWidth="1"/>
    <col min="10759" max="10761" width="13.28515625" style="166" customWidth="1"/>
    <col min="10762" max="10762" width="16.7109375" style="166" customWidth="1"/>
    <col min="10763" max="10780" width="27" style="166" customWidth="1"/>
    <col min="10781" max="10999" width="9.140625" style="166"/>
    <col min="11000" max="11000" width="21.7109375" style="166" customWidth="1"/>
    <col min="11001" max="11001" width="17.7109375" style="166" customWidth="1"/>
    <col min="11002" max="11002" width="15" style="166" customWidth="1"/>
    <col min="11003" max="11003" width="13.5703125" style="166" customWidth="1"/>
    <col min="11004" max="11004" width="15" style="166" customWidth="1"/>
    <col min="11005" max="11005" width="18.28515625" style="166" customWidth="1"/>
    <col min="11006" max="11006" width="23.5703125" style="166" customWidth="1"/>
    <col min="11007" max="11007" width="9.140625" style="166" customWidth="1"/>
    <col min="11008" max="11008" width="11.28515625" style="166" customWidth="1"/>
    <col min="11009" max="11009" width="12.85546875" style="166" customWidth="1"/>
    <col min="11010" max="11010" width="10.28515625" style="166" customWidth="1"/>
    <col min="11011" max="11011" width="11.5703125" style="166" customWidth="1"/>
    <col min="11012" max="11012" width="16.5703125" style="166" customWidth="1"/>
    <col min="11013" max="11013" width="9.140625" style="166" customWidth="1"/>
    <col min="11014" max="11014" width="13.5703125" style="166" customWidth="1"/>
    <col min="11015" max="11017" width="13.28515625" style="166" customWidth="1"/>
    <col min="11018" max="11018" width="16.7109375" style="166" customWidth="1"/>
    <col min="11019" max="11036" width="27" style="166" customWidth="1"/>
    <col min="11037" max="11255" width="9.140625" style="166"/>
    <col min="11256" max="11256" width="21.7109375" style="166" customWidth="1"/>
    <col min="11257" max="11257" width="17.7109375" style="166" customWidth="1"/>
    <col min="11258" max="11258" width="15" style="166" customWidth="1"/>
    <col min="11259" max="11259" width="13.5703125" style="166" customWidth="1"/>
    <col min="11260" max="11260" width="15" style="166" customWidth="1"/>
    <col min="11261" max="11261" width="18.28515625" style="166" customWidth="1"/>
    <col min="11262" max="11262" width="23.5703125" style="166" customWidth="1"/>
    <col min="11263" max="11263" width="9.140625" style="166" customWidth="1"/>
    <col min="11264" max="11264" width="11.28515625" style="166" customWidth="1"/>
    <col min="11265" max="11265" width="12.85546875" style="166" customWidth="1"/>
    <col min="11266" max="11266" width="10.28515625" style="166" customWidth="1"/>
    <col min="11267" max="11267" width="11.5703125" style="166" customWidth="1"/>
    <col min="11268" max="11268" width="16.5703125" style="166" customWidth="1"/>
    <col min="11269" max="11269" width="9.140625" style="166" customWidth="1"/>
    <col min="11270" max="11270" width="13.5703125" style="166" customWidth="1"/>
    <col min="11271" max="11273" width="13.28515625" style="166" customWidth="1"/>
    <col min="11274" max="11274" width="16.7109375" style="166" customWidth="1"/>
    <col min="11275" max="11292" width="27" style="166" customWidth="1"/>
    <col min="11293" max="11511" width="9.140625" style="166"/>
    <col min="11512" max="11512" width="21.7109375" style="166" customWidth="1"/>
    <col min="11513" max="11513" width="17.7109375" style="166" customWidth="1"/>
    <col min="11514" max="11514" width="15" style="166" customWidth="1"/>
    <col min="11515" max="11515" width="13.5703125" style="166" customWidth="1"/>
    <col min="11516" max="11516" width="15" style="166" customWidth="1"/>
    <col min="11517" max="11517" width="18.28515625" style="166" customWidth="1"/>
    <col min="11518" max="11518" width="23.5703125" style="166" customWidth="1"/>
    <col min="11519" max="11519" width="9.140625" style="166" customWidth="1"/>
    <col min="11520" max="11520" width="11.28515625" style="166" customWidth="1"/>
    <col min="11521" max="11521" width="12.85546875" style="166" customWidth="1"/>
    <col min="11522" max="11522" width="10.28515625" style="166" customWidth="1"/>
    <col min="11523" max="11523" width="11.5703125" style="166" customWidth="1"/>
    <col min="11524" max="11524" width="16.5703125" style="166" customWidth="1"/>
    <col min="11525" max="11525" width="9.140625" style="166" customWidth="1"/>
    <col min="11526" max="11526" width="13.5703125" style="166" customWidth="1"/>
    <col min="11527" max="11529" width="13.28515625" style="166" customWidth="1"/>
    <col min="11530" max="11530" width="16.7109375" style="166" customWidth="1"/>
    <col min="11531" max="11548" width="27" style="166" customWidth="1"/>
    <col min="11549" max="11767" width="9.140625" style="166"/>
    <col min="11768" max="11768" width="21.7109375" style="166" customWidth="1"/>
    <col min="11769" max="11769" width="17.7109375" style="166" customWidth="1"/>
    <col min="11770" max="11770" width="15" style="166" customWidth="1"/>
    <col min="11771" max="11771" width="13.5703125" style="166" customWidth="1"/>
    <col min="11772" max="11772" width="15" style="166" customWidth="1"/>
    <col min="11773" max="11773" width="18.28515625" style="166" customWidth="1"/>
    <col min="11774" max="11774" width="23.5703125" style="166" customWidth="1"/>
    <col min="11775" max="11775" width="9.140625" style="166" customWidth="1"/>
    <col min="11776" max="11776" width="11.28515625" style="166" customWidth="1"/>
    <col min="11777" max="11777" width="12.85546875" style="166" customWidth="1"/>
    <col min="11778" max="11778" width="10.28515625" style="166" customWidth="1"/>
    <col min="11779" max="11779" width="11.5703125" style="166" customWidth="1"/>
    <col min="11780" max="11780" width="16.5703125" style="166" customWidth="1"/>
    <col min="11781" max="11781" width="9.140625" style="166" customWidth="1"/>
    <col min="11782" max="11782" width="13.5703125" style="166" customWidth="1"/>
    <col min="11783" max="11785" width="13.28515625" style="166" customWidth="1"/>
    <col min="11786" max="11786" width="16.7109375" style="166" customWidth="1"/>
    <col min="11787" max="11804" width="27" style="166" customWidth="1"/>
    <col min="11805" max="12023" width="9.140625" style="166"/>
    <col min="12024" max="12024" width="21.7109375" style="166" customWidth="1"/>
    <col min="12025" max="12025" width="17.7109375" style="166" customWidth="1"/>
    <col min="12026" max="12026" width="15" style="166" customWidth="1"/>
    <col min="12027" max="12027" width="13.5703125" style="166" customWidth="1"/>
    <col min="12028" max="12028" width="15" style="166" customWidth="1"/>
    <col min="12029" max="12029" width="18.28515625" style="166" customWidth="1"/>
    <col min="12030" max="12030" width="23.5703125" style="166" customWidth="1"/>
    <col min="12031" max="12031" width="9.140625" style="166" customWidth="1"/>
    <col min="12032" max="12032" width="11.28515625" style="166" customWidth="1"/>
    <col min="12033" max="12033" width="12.85546875" style="166" customWidth="1"/>
    <col min="12034" max="12034" width="10.28515625" style="166" customWidth="1"/>
    <col min="12035" max="12035" width="11.5703125" style="166" customWidth="1"/>
    <col min="12036" max="12036" width="16.5703125" style="166" customWidth="1"/>
    <col min="12037" max="12037" width="9.140625" style="166" customWidth="1"/>
    <col min="12038" max="12038" width="13.5703125" style="166" customWidth="1"/>
    <col min="12039" max="12041" width="13.28515625" style="166" customWidth="1"/>
    <col min="12042" max="12042" width="16.7109375" style="166" customWidth="1"/>
    <col min="12043" max="12060" width="27" style="166" customWidth="1"/>
    <col min="12061" max="12279" width="9.140625" style="166"/>
    <col min="12280" max="12280" width="21.7109375" style="166" customWidth="1"/>
    <col min="12281" max="12281" width="17.7109375" style="166" customWidth="1"/>
    <col min="12282" max="12282" width="15" style="166" customWidth="1"/>
    <col min="12283" max="12283" width="13.5703125" style="166" customWidth="1"/>
    <col min="12284" max="12284" width="15" style="166" customWidth="1"/>
    <col min="12285" max="12285" width="18.28515625" style="166" customWidth="1"/>
    <col min="12286" max="12286" width="23.5703125" style="166" customWidth="1"/>
    <col min="12287" max="12287" width="9.140625" style="166" customWidth="1"/>
    <col min="12288" max="12288" width="11.28515625" style="166" customWidth="1"/>
    <col min="12289" max="12289" width="12.85546875" style="166" customWidth="1"/>
    <col min="12290" max="12290" width="10.28515625" style="166" customWidth="1"/>
    <col min="12291" max="12291" width="11.5703125" style="166" customWidth="1"/>
    <col min="12292" max="12292" width="16.5703125" style="166" customWidth="1"/>
    <col min="12293" max="12293" width="9.140625" style="166" customWidth="1"/>
    <col min="12294" max="12294" width="13.5703125" style="166" customWidth="1"/>
    <col min="12295" max="12297" width="13.28515625" style="166" customWidth="1"/>
    <col min="12298" max="12298" width="16.7109375" style="166" customWidth="1"/>
    <col min="12299" max="12316" width="27" style="166" customWidth="1"/>
    <col min="12317" max="12535" width="9.140625" style="166"/>
    <col min="12536" max="12536" width="21.7109375" style="166" customWidth="1"/>
    <col min="12537" max="12537" width="17.7109375" style="166" customWidth="1"/>
    <col min="12538" max="12538" width="15" style="166" customWidth="1"/>
    <col min="12539" max="12539" width="13.5703125" style="166" customWidth="1"/>
    <col min="12540" max="12540" width="15" style="166" customWidth="1"/>
    <col min="12541" max="12541" width="18.28515625" style="166" customWidth="1"/>
    <col min="12542" max="12542" width="23.5703125" style="166" customWidth="1"/>
    <col min="12543" max="12543" width="9.140625" style="166" customWidth="1"/>
    <col min="12544" max="12544" width="11.28515625" style="166" customWidth="1"/>
    <col min="12545" max="12545" width="12.85546875" style="166" customWidth="1"/>
    <col min="12546" max="12546" width="10.28515625" style="166" customWidth="1"/>
    <col min="12547" max="12547" width="11.5703125" style="166" customWidth="1"/>
    <col min="12548" max="12548" width="16.5703125" style="166" customWidth="1"/>
    <col min="12549" max="12549" width="9.140625" style="166" customWidth="1"/>
    <col min="12550" max="12550" width="13.5703125" style="166" customWidth="1"/>
    <col min="12551" max="12553" width="13.28515625" style="166" customWidth="1"/>
    <col min="12554" max="12554" width="16.7109375" style="166" customWidth="1"/>
    <col min="12555" max="12572" width="27" style="166" customWidth="1"/>
    <col min="12573" max="12791" width="9.140625" style="166"/>
    <col min="12792" max="12792" width="21.7109375" style="166" customWidth="1"/>
    <col min="12793" max="12793" width="17.7109375" style="166" customWidth="1"/>
    <col min="12794" max="12794" width="15" style="166" customWidth="1"/>
    <col min="12795" max="12795" width="13.5703125" style="166" customWidth="1"/>
    <col min="12796" max="12796" width="15" style="166" customWidth="1"/>
    <col min="12797" max="12797" width="18.28515625" style="166" customWidth="1"/>
    <col min="12798" max="12798" width="23.5703125" style="166" customWidth="1"/>
    <col min="12799" max="12799" width="9.140625" style="166" customWidth="1"/>
    <col min="12800" max="12800" width="11.28515625" style="166" customWidth="1"/>
    <col min="12801" max="12801" width="12.85546875" style="166" customWidth="1"/>
    <col min="12802" max="12802" width="10.28515625" style="166" customWidth="1"/>
    <col min="12803" max="12803" width="11.5703125" style="166" customWidth="1"/>
    <col min="12804" max="12804" width="16.5703125" style="166" customWidth="1"/>
    <col min="12805" max="12805" width="9.140625" style="166" customWidth="1"/>
    <col min="12806" max="12806" width="13.5703125" style="166" customWidth="1"/>
    <col min="12807" max="12809" width="13.28515625" style="166" customWidth="1"/>
    <col min="12810" max="12810" width="16.7109375" style="166" customWidth="1"/>
    <col min="12811" max="12828" width="27" style="166" customWidth="1"/>
    <col min="12829" max="13047" width="9.140625" style="166"/>
    <col min="13048" max="13048" width="21.7109375" style="166" customWidth="1"/>
    <col min="13049" max="13049" width="17.7109375" style="166" customWidth="1"/>
    <col min="13050" max="13050" width="15" style="166" customWidth="1"/>
    <col min="13051" max="13051" width="13.5703125" style="166" customWidth="1"/>
    <col min="13052" max="13052" width="15" style="166" customWidth="1"/>
    <col min="13053" max="13053" width="18.28515625" style="166" customWidth="1"/>
    <col min="13054" max="13054" width="23.5703125" style="166" customWidth="1"/>
    <col min="13055" max="13055" width="9.140625" style="166" customWidth="1"/>
    <col min="13056" max="13056" width="11.28515625" style="166" customWidth="1"/>
    <col min="13057" max="13057" width="12.85546875" style="166" customWidth="1"/>
    <col min="13058" max="13058" width="10.28515625" style="166" customWidth="1"/>
    <col min="13059" max="13059" width="11.5703125" style="166" customWidth="1"/>
    <col min="13060" max="13060" width="16.5703125" style="166" customWidth="1"/>
    <col min="13061" max="13061" width="9.140625" style="166" customWidth="1"/>
    <col min="13062" max="13062" width="13.5703125" style="166" customWidth="1"/>
    <col min="13063" max="13065" width="13.28515625" style="166" customWidth="1"/>
    <col min="13066" max="13066" width="16.7109375" style="166" customWidth="1"/>
    <col min="13067" max="13084" width="27" style="166" customWidth="1"/>
    <col min="13085" max="13303" width="9.140625" style="166"/>
    <col min="13304" max="13304" width="21.7109375" style="166" customWidth="1"/>
    <col min="13305" max="13305" width="17.7109375" style="166" customWidth="1"/>
    <col min="13306" max="13306" width="15" style="166" customWidth="1"/>
    <col min="13307" max="13307" width="13.5703125" style="166" customWidth="1"/>
    <col min="13308" max="13308" width="15" style="166" customWidth="1"/>
    <col min="13309" max="13309" width="18.28515625" style="166" customWidth="1"/>
    <col min="13310" max="13310" width="23.5703125" style="166" customWidth="1"/>
    <col min="13311" max="13311" width="9.140625" style="166" customWidth="1"/>
    <col min="13312" max="13312" width="11.28515625" style="166" customWidth="1"/>
    <col min="13313" max="13313" width="12.85546875" style="166" customWidth="1"/>
    <col min="13314" max="13314" width="10.28515625" style="166" customWidth="1"/>
    <col min="13315" max="13315" width="11.5703125" style="166" customWidth="1"/>
    <col min="13316" max="13316" width="16.5703125" style="166" customWidth="1"/>
    <col min="13317" max="13317" width="9.140625" style="166" customWidth="1"/>
    <col min="13318" max="13318" width="13.5703125" style="166" customWidth="1"/>
    <col min="13319" max="13321" width="13.28515625" style="166" customWidth="1"/>
    <col min="13322" max="13322" width="16.7109375" style="166" customWidth="1"/>
    <col min="13323" max="13340" width="27" style="166" customWidth="1"/>
    <col min="13341" max="13559" width="9.140625" style="166"/>
    <col min="13560" max="13560" width="21.7109375" style="166" customWidth="1"/>
    <col min="13561" max="13561" width="17.7109375" style="166" customWidth="1"/>
    <col min="13562" max="13562" width="15" style="166" customWidth="1"/>
    <col min="13563" max="13563" width="13.5703125" style="166" customWidth="1"/>
    <col min="13564" max="13564" width="15" style="166" customWidth="1"/>
    <col min="13565" max="13565" width="18.28515625" style="166" customWidth="1"/>
    <col min="13566" max="13566" width="23.5703125" style="166" customWidth="1"/>
    <col min="13567" max="13567" width="9.140625" style="166" customWidth="1"/>
    <col min="13568" max="13568" width="11.28515625" style="166" customWidth="1"/>
    <col min="13569" max="13569" width="12.85546875" style="166" customWidth="1"/>
    <col min="13570" max="13570" width="10.28515625" style="166" customWidth="1"/>
    <col min="13571" max="13571" width="11.5703125" style="166" customWidth="1"/>
    <col min="13572" max="13572" width="16.5703125" style="166" customWidth="1"/>
    <col min="13573" max="13573" width="9.140625" style="166" customWidth="1"/>
    <col min="13574" max="13574" width="13.5703125" style="166" customWidth="1"/>
    <col min="13575" max="13577" width="13.28515625" style="166" customWidth="1"/>
    <col min="13578" max="13578" width="16.7109375" style="166" customWidth="1"/>
    <col min="13579" max="13596" width="27" style="166" customWidth="1"/>
    <col min="13597" max="13815" width="9.140625" style="166"/>
    <col min="13816" max="13816" width="21.7109375" style="166" customWidth="1"/>
    <col min="13817" max="13817" width="17.7109375" style="166" customWidth="1"/>
    <col min="13818" max="13818" width="15" style="166" customWidth="1"/>
    <col min="13819" max="13819" width="13.5703125" style="166" customWidth="1"/>
    <col min="13820" max="13820" width="15" style="166" customWidth="1"/>
    <col min="13821" max="13821" width="18.28515625" style="166" customWidth="1"/>
    <col min="13822" max="13822" width="23.5703125" style="166" customWidth="1"/>
    <col min="13823" max="13823" width="9.140625" style="166" customWidth="1"/>
    <col min="13824" max="13824" width="11.28515625" style="166" customWidth="1"/>
    <col min="13825" max="13825" width="12.85546875" style="166" customWidth="1"/>
    <col min="13826" max="13826" width="10.28515625" style="166" customWidth="1"/>
    <col min="13827" max="13827" width="11.5703125" style="166" customWidth="1"/>
    <col min="13828" max="13828" width="16.5703125" style="166" customWidth="1"/>
    <col min="13829" max="13829" width="9.140625" style="166" customWidth="1"/>
    <col min="13830" max="13830" width="13.5703125" style="166" customWidth="1"/>
    <col min="13831" max="13833" width="13.28515625" style="166" customWidth="1"/>
    <col min="13834" max="13834" width="16.7109375" style="166" customWidth="1"/>
    <col min="13835" max="13852" width="27" style="166" customWidth="1"/>
    <col min="13853" max="14071" width="9.140625" style="166"/>
    <col min="14072" max="14072" width="21.7109375" style="166" customWidth="1"/>
    <col min="14073" max="14073" width="17.7109375" style="166" customWidth="1"/>
    <col min="14074" max="14074" width="15" style="166" customWidth="1"/>
    <col min="14075" max="14075" width="13.5703125" style="166" customWidth="1"/>
    <col min="14076" max="14076" width="15" style="166" customWidth="1"/>
    <col min="14077" max="14077" width="18.28515625" style="166" customWidth="1"/>
    <col min="14078" max="14078" width="23.5703125" style="166" customWidth="1"/>
    <col min="14079" max="14079" width="9.140625" style="166" customWidth="1"/>
    <col min="14080" max="14080" width="11.28515625" style="166" customWidth="1"/>
    <col min="14081" max="14081" width="12.85546875" style="166" customWidth="1"/>
    <col min="14082" max="14082" width="10.28515625" style="166" customWidth="1"/>
    <col min="14083" max="14083" width="11.5703125" style="166" customWidth="1"/>
    <col min="14084" max="14084" width="16.5703125" style="166" customWidth="1"/>
    <col min="14085" max="14085" width="9.140625" style="166" customWidth="1"/>
    <col min="14086" max="14086" width="13.5703125" style="166" customWidth="1"/>
    <col min="14087" max="14089" width="13.28515625" style="166" customWidth="1"/>
    <col min="14090" max="14090" width="16.7109375" style="166" customWidth="1"/>
    <col min="14091" max="14108" width="27" style="166" customWidth="1"/>
    <col min="14109" max="14327" width="9.140625" style="166"/>
    <col min="14328" max="14328" width="21.7109375" style="166" customWidth="1"/>
    <col min="14329" max="14329" width="17.7109375" style="166" customWidth="1"/>
    <col min="14330" max="14330" width="15" style="166" customWidth="1"/>
    <col min="14331" max="14331" width="13.5703125" style="166" customWidth="1"/>
    <col min="14332" max="14332" width="15" style="166" customWidth="1"/>
    <col min="14333" max="14333" width="18.28515625" style="166" customWidth="1"/>
    <col min="14334" max="14334" width="23.5703125" style="166" customWidth="1"/>
    <col min="14335" max="14335" width="9.140625" style="166" customWidth="1"/>
    <col min="14336" max="14336" width="11.28515625" style="166" customWidth="1"/>
    <col min="14337" max="14337" width="12.85546875" style="166" customWidth="1"/>
    <col min="14338" max="14338" width="10.28515625" style="166" customWidth="1"/>
    <col min="14339" max="14339" width="11.5703125" style="166" customWidth="1"/>
    <col min="14340" max="14340" width="16.5703125" style="166" customWidth="1"/>
    <col min="14341" max="14341" width="9.140625" style="166" customWidth="1"/>
    <col min="14342" max="14342" width="13.5703125" style="166" customWidth="1"/>
    <col min="14343" max="14345" width="13.28515625" style="166" customWidth="1"/>
    <col min="14346" max="14346" width="16.7109375" style="166" customWidth="1"/>
    <col min="14347" max="14364" width="27" style="166" customWidth="1"/>
    <col min="14365" max="14583" width="9.140625" style="166"/>
    <col min="14584" max="14584" width="21.7109375" style="166" customWidth="1"/>
    <col min="14585" max="14585" width="17.7109375" style="166" customWidth="1"/>
    <col min="14586" max="14586" width="15" style="166" customWidth="1"/>
    <col min="14587" max="14587" width="13.5703125" style="166" customWidth="1"/>
    <col min="14588" max="14588" width="15" style="166" customWidth="1"/>
    <col min="14589" max="14589" width="18.28515625" style="166" customWidth="1"/>
    <col min="14590" max="14590" width="23.5703125" style="166" customWidth="1"/>
    <col min="14591" max="14591" width="9.140625" style="166" customWidth="1"/>
    <col min="14592" max="14592" width="11.28515625" style="166" customWidth="1"/>
    <col min="14593" max="14593" width="12.85546875" style="166" customWidth="1"/>
    <col min="14594" max="14594" width="10.28515625" style="166" customWidth="1"/>
    <col min="14595" max="14595" width="11.5703125" style="166" customWidth="1"/>
    <col min="14596" max="14596" width="16.5703125" style="166" customWidth="1"/>
    <col min="14597" max="14597" width="9.140625" style="166" customWidth="1"/>
    <col min="14598" max="14598" width="13.5703125" style="166" customWidth="1"/>
    <col min="14599" max="14601" width="13.28515625" style="166" customWidth="1"/>
    <col min="14602" max="14602" width="16.7109375" style="166" customWidth="1"/>
    <col min="14603" max="14620" width="27" style="166" customWidth="1"/>
    <col min="14621" max="14839" width="9.140625" style="166"/>
    <col min="14840" max="14840" width="21.7109375" style="166" customWidth="1"/>
    <col min="14841" max="14841" width="17.7109375" style="166" customWidth="1"/>
    <col min="14842" max="14842" width="15" style="166" customWidth="1"/>
    <col min="14843" max="14843" width="13.5703125" style="166" customWidth="1"/>
    <col min="14844" max="14844" width="15" style="166" customWidth="1"/>
    <col min="14845" max="14845" width="18.28515625" style="166" customWidth="1"/>
    <col min="14846" max="14846" width="23.5703125" style="166" customWidth="1"/>
    <col min="14847" max="14847" width="9.140625" style="166" customWidth="1"/>
    <col min="14848" max="14848" width="11.28515625" style="166" customWidth="1"/>
    <col min="14849" max="14849" width="12.85546875" style="166" customWidth="1"/>
    <col min="14850" max="14850" width="10.28515625" style="166" customWidth="1"/>
    <col min="14851" max="14851" width="11.5703125" style="166" customWidth="1"/>
    <col min="14852" max="14852" width="16.5703125" style="166" customWidth="1"/>
    <col min="14853" max="14853" width="9.140625" style="166" customWidth="1"/>
    <col min="14854" max="14854" width="13.5703125" style="166" customWidth="1"/>
    <col min="14855" max="14857" width="13.28515625" style="166" customWidth="1"/>
    <col min="14858" max="14858" width="16.7109375" style="166" customWidth="1"/>
    <col min="14859" max="14876" width="27" style="166" customWidth="1"/>
    <col min="14877" max="15095" width="9.140625" style="166"/>
    <col min="15096" max="15096" width="21.7109375" style="166" customWidth="1"/>
    <col min="15097" max="15097" width="17.7109375" style="166" customWidth="1"/>
    <col min="15098" max="15098" width="15" style="166" customWidth="1"/>
    <col min="15099" max="15099" width="13.5703125" style="166" customWidth="1"/>
    <col min="15100" max="15100" width="15" style="166" customWidth="1"/>
    <col min="15101" max="15101" width="18.28515625" style="166" customWidth="1"/>
    <col min="15102" max="15102" width="23.5703125" style="166" customWidth="1"/>
    <col min="15103" max="15103" width="9.140625" style="166" customWidth="1"/>
    <col min="15104" max="15104" width="11.28515625" style="166" customWidth="1"/>
    <col min="15105" max="15105" width="12.85546875" style="166" customWidth="1"/>
    <col min="15106" max="15106" width="10.28515625" style="166" customWidth="1"/>
    <col min="15107" max="15107" width="11.5703125" style="166" customWidth="1"/>
    <col min="15108" max="15108" width="16.5703125" style="166" customWidth="1"/>
    <col min="15109" max="15109" width="9.140625" style="166" customWidth="1"/>
    <col min="15110" max="15110" width="13.5703125" style="166" customWidth="1"/>
    <col min="15111" max="15113" width="13.28515625" style="166" customWidth="1"/>
    <col min="15114" max="15114" width="16.7109375" style="166" customWidth="1"/>
    <col min="15115" max="15132" width="27" style="166" customWidth="1"/>
    <col min="15133" max="15351" width="9.140625" style="166"/>
    <col min="15352" max="15352" width="21.7109375" style="166" customWidth="1"/>
    <col min="15353" max="15353" width="17.7109375" style="166" customWidth="1"/>
    <col min="15354" max="15354" width="15" style="166" customWidth="1"/>
    <col min="15355" max="15355" width="13.5703125" style="166" customWidth="1"/>
    <col min="15356" max="15356" width="15" style="166" customWidth="1"/>
    <col min="15357" max="15357" width="18.28515625" style="166" customWidth="1"/>
    <col min="15358" max="15358" width="23.5703125" style="166" customWidth="1"/>
    <col min="15359" max="15359" width="9.140625" style="166" customWidth="1"/>
    <col min="15360" max="15360" width="11.28515625" style="166" customWidth="1"/>
    <col min="15361" max="15361" width="12.85546875" style="166" customWidth="1"/>
    <col min="15362" max="15362" width="10.28515625" style="166" customWidth="1"/>
    <col min="15363" max="15363" width="11.5703125" style="166" customWidth="1"/>
    <col min="15364" max="15364" width="16.5703125" style="166" customWidth="1"/>
    <col min="15365" max="15365" width="9.140625" style="166" customWidth="1"/>
    <col min="15366" max="15366" width="13.5703125" style="166" customWidth="1"/>
    <col min="15367" max="15369" width="13.28515625" style="166" customWidth="1"/>
    <col min="15370" max="15370" width="16.7109375" style="166" customWidth="1"/>
    <col min="15371" max="15388" width="27" style="166" customWidth="1"/>
    <col min="15389" max="15607" width="9.140625" style="166"/>
    <col min="15608" max="15608" width="21.7109375" style="166" customWidth="1"/>
    <col min="15609" max="15609" width="17.7109375" style="166" customWidth="1"/>
    <col min="15610" max="15610" width="15" style="166" customWidth="1"/>
    <col min="15611" max="15611" width="13.5703125" style="166" customWidth="1"/>
    <col min="15612" max="15612" width="15" style="166" customWidth="1"/>
    <col min="15613" max="15613" width="18.28515625" style="166" customWidth="1"/>
    <col min="15614" max="15614" width="23.5703125" style="166" customWidth="1"/>
    <col min="15615" max="15615" width="9.140625" style="166" customWidth="1"/>
    <col min="15616" max="15616" width="11.28515625" style="166" customWidth="1"/>
    <col min="15617" max="15617" width="12.85546875" style="166" customWidth="1"/>
    <col min="15618" max="15618" width="10.28515625" style="166" customWidth="1"/>
    <col min="15619" max="15619" width="11.5703125" style="166" customWidth="1"/>
    <col min="15620" max="15620" width="16.5703125" style="166" customWidth="1"/>
    <col min="15621" max="15621" width="9.140625" style="166" customWidth="1"/>
    <col min="15622" max="15622" width="13.5703125" style="166" customWidth="1"/>
    <col min="15623" max="15625" width="13.28515625" style="166" customWidth="1"/>
    <col min="15626" max="15626" width="16.7109375" style="166" customWidth="1"/>
    <col min="15627" max="15644" width="27" style="166" customWidth="1"/>
    <col min="15645" max="15863" width="9.140625" style="166"/>
    <col min="15864" max="15864" width="21.7109375" style="166" customWidth="1"/>
    <col min="15865" max="15865" width="17.7109375" style="166" customWidth="1"/>
    <col min="15866" max="15866" width="15" style="166" customWidth="1"/>
    <col min="15867" max="15867" width="13.5703125" style="166" customWidth="1"/>
    <col min="15868" max="15868" width="15" style="166" customWidth="1"/>
    <col min="15869" max="15869" width="18.28515625" style="166" customWidth="1"/>
    <col min="15870" max="15870" width="23.5703125" style="166" customWidth="1"/>
    <col min="15871" max="15871" width="9.140625" style="166" customWidth="1"/>
    <col min="15872" max="15872" width="11.28515625" style="166" customWidth="1"/>
    <col min="15873" max="15873" width="12.85546875" style="166" customWidth="1"/>
    <col min="15874" max="15874" width="10.28515625" style="166" customWidth="1"/>
    <col min="15875" max="15875" width="11.5703125" style="166" customWidth="1"/>
    <col min="15876" max="15876" width="16.5703125" style="166" customWidth="1"/>
    <col min="15877" max="15877" width="9.140625" style="166" customWidth="1"/>
    <col min="15878" max="15878" width="13.5703125" style="166" customWidth="1"/>
    <col min="15879" max="15881" width="13.28515625" style="166" customWidth="1"/>
    <col min="15882" max="15882" width="16.7109375" style="166" customWidth="1"/>
    <col min="15883" max="15900" width="27" style="166" customWidth="1"/>
    <col min="15901" max="16119" width="9.140625" style="166"/>
    <col min="16120" max="16120" width="21.7109375" style="166" customWidth="1"/>
    <col min="16121" max="16121" width="17.7109375" style="166" customWidth="1"/>
    <col min="16122" max="16122" width="15" style="166" customWidth="1"/>
    <col min="16123" max="16123" width="13.5703125" style="166" customWidth="1"/>
    <col min="16124" max="16124" width="15" style="166" customWidth="1"/>
    <col min="16125" max="16125" width="18.28515625" style="166" customWidth="1"/>
    <col min="16126" max="16126" width="23.5703125" style="166" customWidth="1"/>
    <col min="16127" max="16127" width="9.140625" style="166" customWidth="1"/>
    <col min="16128" max="16128" width="11.28515625" style="166" customWidth="1"/>
    <col min="16129" max="16129" width="12.85546875" style="166" customWidth="1"/>
    <col min="16130" max="16130" width="10.28515625" style="166" customWidth="1"/>
    <col min="16131" max="16131" width="11.5703125" style="166" customWidth="1"/>
    <col min="16132" max="16132" width="16.5703125" style="166" customWidth="1"/>
    <col min="16133" max="16133" width="9.140625" style="166" customWidth="1"/>
    <col min="16134" max="16134" width="13.5703125" style="166" customWidth="1"/>
    <col min="16135" max="16137" width="13.28515625" style="166" customWidth="1"/>
    <col min="16138" max="16138" width="16.7109375" style="166" customWidth="1"/>
    <col min="16139" max="16156" width="27" style="166" customWidth="1"/>
    <col min="16157" max="16384" width="9.140625" style="166"/>
  </cols>
  <sheetData>
    <row r="1" spans="1:28" ht="108" customHeight="1" x14ac:dyDescent="0.25">
      <c r="A1" s="167"/>
      <c r="B1" s="227" t="s">
        <v>382</v>
      </c>
      <c r="C1" s="227"/>
      <c r="D1" s="227"/>
      <c r="E1" s="227"/>
      <c r="F1" s="227"/>
      <c r="G1" s="228"/>
      <c r="H1" s="228"/>
      <c r="I1" s="228"/>
    </row>
    <row r="2" spans="1:28" ht="45" customHeight="1" x14ac:dyDescent="0.25">
      <c r="A2" s="229" t="s">
        <v>354</v>
      </c>
      <c r="B2" s="229"/>
      <c r="C2" s="229"/>
      <c r="D2" s="229"/>
      <c r="E2" s="229"/>
      <c r="F2" s="229"/>
    </row>
    <row r="3" spans="1:28" ht="15.75" thickBot="1" x14ac:dyDescent="0.3">
      <c r="A3" s="169"/>
      <c r="G3" s="187"/>
      <c r="H3" s="187"/>
      <c r="I3" s="187"/>
      <c r="J3" s="187"/>
      <c r="K3" s="187"/>
    </row>
    <row r="4" spans="1:28" ht="21" customHeight="1" thickBot="1" x14ac:dyDescent="0.3">
      <c r="A4" s="230" t="s">
        <v>355</v>
      </c>
      <c r="B4" s="232" t="s">
        <v>438</v>
      </c>
      <c r="C4" s="232"/>
      <c r="D4" s="232"/>
      <c r="E4" s="215" t="s">
        <v>439</v>
      </c>
      <c r="F4" s="215"/>
      <c r="G4" s="218" t="s">
        <v>377</v>
      </c>
      <c r="H4" s="219"/>
      <c r="I4" s="220"/>
      <c r="J4" s="187"/>
      <c r="K4" s="187"/>
      <c r="L4" s="187"/>
      <c r="M4" s="187"/>
      <c r="N4" s="187"/>
      <c r="O4" s="187"/>
      <c r="P4" s="187"/>
      <c r="Q4" s="170"/>
      <c r="R4" s="170"/>
      <c r="S4" s="170"/>
      <c r="T4" s="170"/>
      <c r="U4" s="170"/>
      <c r="V4" s="170"/>
      <c r="W4" s="170"/>
      <c r="X4" s="170"/>
      <c r="Y4" s="214"/>
      <c r="Z4" s="214"/>
      <c r="AA4" s="214"/>
      <c r="AB4" s="214"/>
    </row>
    <row r="5" spans="1:28" ht="13.5" customHeight="1" thickBot="1" x14ac:dyDescent="0.3">
      <c r="A5" s="230"/>
      <c r="B5" s="233" t="s">
        <v>437</v>
      </c>
      <c r="C5" s="235" t="s">
        <v>436</v>
      </c>
      <c r="D5" s="237" t="s">
        <v>435</v>
      </c>
      <c r="E5" s="215" t="s">
        <v>356</v>
      </c>
      <c r="F5" s="215"/>
      <c r="G5" s="221" t="s">
        <v>378</v>
      </c>
      <c r="H5" s="223" t="s">
        <v>379</v>
      </c>
      <c r="I5" s="225" t="s">
        <v>428</v>
      </c>
      <c r="J5" s="187"/>
      <c r="K5" s="187"/>
      <c r="L5" s="187"/>
      <c r="M5" s="187"/>
      <c r="N5" s="187"/>
      <c r="O5" s="187"/>
      <c r="P5" s="187"/>
      <c r="Q5" s="170"/>
      <c r="R5" s="170"/>
      <c r="S5" s="170"/>
      <c r="T5" s="214"/>
      <c r="U5" s="214"/>
      <c r="V5" s="214"/>
      <c r="W5" s="214"/>
      <c r="X5" s="214"/>
      <c r="Y5" s="214"/>
      <c r="Z5" s="214"/>
      <c r="AA5" s="214"/>
      <c r="AB5" s="214"/>
    </row>
    <row r="6" spans="1:28" ht="94.5" customHeight="1" thickBot="1" x14ac:dyDescent="0.3">
      <c r="A6" s="231"/>
      <c r="B6" s="234"/>
      <c r="C6" s="236"/>
      <c r="D6" s="238"/>
      <c r="E6" s="188" t="s">
        <v>381</v>
      </c>
      <c r="F6" s="188" t="s">
        <v>380</v>
      </c>
      <c r="G6" s="222"/>
      <c r="H6" s="224"/>
      <c r="I6" s="226"/>
      <c r="J6" s="187"/>
      <c r="K6" s="187"/>
      <c r="L6" s="187"/>
      <c r="M6" s="187"/>
      <c r="N6" s="187"/>
      <c r="O6" s="187"/>
      <c r="P6" s="187"/>
      <c r="Q6" s="170"/>
      <c r="R6" s="170"/>
      <c r="S6" s="170"/>
      <c r="T6" s="214"/>
      <c r="U6" s="214"/>
      <c r="V6" s="214"/>
      <c r="W6" s="214"/>
      <c r="X6" s="214"/>
      <c r="Y6" s="214"/>
      <c r="Z6" s="214"/>
      <c r="AA6" s="214"/>
      <c r="AB6" s="214"/>
    </row>
    <row r="7" spans="1:28" x14ac:dyDescent="0.25">
      <c r="A7" s="171" t="s">
        <v>327</v>
      </c>
      <c r="B7" s="172">
        <v>0</v>
      </c>
      <c r="C7" s="172">
        <v>0</v>
      </c>
      <c r="D7" s="173">
        <v>0</v>
      </c>
      <c r="E7" s="173">
        <v>0</v>
      </c>
      <c r="F7" s="172">
        <v>0</v>
      </c>
      <c r="G7" s="199">
        <f t="shared" ref="G7:G19" si="0">SUM(B7+C7+D7)</f>
        <v>0</v>
      </c>
      <c r="H7" s="199">
        <f t="shared" ref="H7:H19" si="1">SUM(E7:F7)</f>
        <v>0</v>
      </c>
      <c r="I7" s="199">
        <f>SUM(G7+H7)</f>
        <v>0</v>
      </c>
      <c r="J7" s="187"/>
      <c r="K7" s="187"/>
    </row>
    <row r="8" spans="1:28" x14ac:dyDescent="0.25">
      <c r="A8" s="174" t="s">
        <v>328</v>
      </c>
      <c r="B8" s="173">
        <v>0</v>
      </c>
      <c r="C8" s="173">
        <v>0</v>
      </c>
      <c r="D8" s="173">
        <v>0</v>
      </c>
      <c r="E8" s="173">
        <v>0</v>
      </c>
      <c r="F8" s="173">
        <v>0</v>
      </c>
      <c r="G8" s="199">
        <f t="shared" si="0"/>
        <v>0</v>
      </c>
      <c r="H8" s="199">
        <f t="shared" si="1"/>
        <v>0</v>
      </c>
      <c r="I8" s="199">
        <f t="shared" ref="I8:I19" si="2">SUM(G8+H8)</f>
        <v>0</v>
      </c>
      <c r="J8" s="187"/>
      <c r="K8" s="187"/>
    </row>
    <row r="9" spans="1:28" x14ac:dyDescent="0.25">
      <c r="A9" s="174" t="s">
        <v>369</v>
      </c>
      <c r="B9" s="173">
        <v>0</v>
      </c>
      <c r="C9" s="173">
        <v>0</v>
      </c>
      <c r="D9" s="173">
        <v>0</v>
      </c>
      <c r="E9" s="173">
        <v>0</v>
      </c>
      <c r="F9" s="173">
        <v>0</v>
      </c>
      <c r="G9" s="199">
        <f t="shared" si="0"/>
        <v>0</v>
      </c>
      <c r="H9" s="199">
        <f t="shared" si="1"/>
        <v>0</v>
      </c>
      <c r="I9" s="199">
        <f t="shared" si="2"/>
        <v>0</v>
      </c>
      <c r="J9" s="187"/>
      <c r="K9" s="187"/>
    </row>
    <row r="10" spans="1:28" x14ac:dyDescent="0.25">
      <c r="A10" s="174" t="s">
        <v>370</v>
      </c>
      <c r="B10" s="173">
        <v>0</v>
      </c>
      <c r="C10" s="173">
        <v>0</v>
      </c>
      <c r="D10" s="173">
        <v>0</v>
      </c>
      <c r="E10" s="173">
        <v>0</v>
      </c>
      <c r="F10" s="173">
        <v>0</v>
      </c>
      <c r="G10" s="199">
        <f t="shared" si="0"/>
        <v>0</v>
      </c>
      <c r="H10" s="199">
        <f t="shared" si="1"/>
        <v>0</v>
      </c>
      <c r="I10" s="199">
        <f t="shared" si="2"/>
        <v>0</v>
      </c>
      <c r="J10" s="187"/>
      <c r="K10" s="187"/>
    </row>
    <row r="11" spans="1:28" x14ac:dyDescent="0.25">
      <c r="A11" s="174" t="s">
        <v>331</v>
      </c>
      <c r="B11" s="173">
        <v>0</v>
      </c>
      <c r="C11" s="173">
        <v>0</v>
      </c>
      <c r="D11" s="173">
        <v>0</v>
      </c>
      <c r="E11" s="173">
        <v>0</v>
      </c>
      <c r="F11" s="173">
        <v>0</v>
      </c>
      <c r="G11" s="199">
        <f t="shared" si="0"/>
        <v>0</v>
      </c>
      <c r="H11" s="199">
        <f t="shared" si="1"/>
        <v>0</v>
      </c>
      <c r="I11" s="199">
        <f t="shared" si="2"/>
        <v>0</v>
      </c>
      <c r="J11" s="187"/>
      <c r="K11" s="187"/>
    </row>
    <row r="12" spans="1:28" x14ac:dyDescent="0.25">
      <c r="A12" s="174" t="s">
        <v>332</v>
      </c>
      <c r="B12" s="173">
        <v>0</v>
      </c>
      <c r="C12" s="173">
        <v>0</v>
      </c>
      <c r="D12" s="173">
        <v>0</v>
      </c>
      <c r="E12" s="173">
        <v>0</v>
      </c>
      <c r="F12" s="173">
        <v>0</v>
      </c>
      <c r="G12" s="199">
        <f t="shared" si="0"/>
        <v>0</v>
      </c>
      <c r="H12" s="199">
        <f t="shared" si="1"/>
        <v>0</v>
      </c>
      <c r="I12" s="199">
        <f t="shared" si="2"/>
        <v>0</v>
      </c>
      <c r="J12" s="187"/>
      <c r="K12" s="187"/>
    </row>
    <row r="13" spans="1:28" x14ac:dyDescent="0.25">
      <c r="A13" s="174" t="s">
        <v>333</v>
      </c>
      <c r="B13" s="173">
        <v>0</v>
      </c>
      <c r="C13" s="173">
        <v>0</v>
      </c>
      <c r="D13" s="173">
        <v>0</v>
      </c>
      <c r="E13" s="173">
        <v>0</v>
      </c>
      <c r="F13" s="173">
        <v>0</v>
      </c>
      <c r="G13" s="199">
        <f t="shared" si="0"/>
        <v>0</v>
      </c>
      <c r="H13" s="199">
        <f t="shared" si="1"/>
        <v>0</v>
      </c>
      <c r="I13" s="199">
        <f t="shared" si="2"/>
        <v>0</v>
      </c>
      <c r="J13" s="187"/>
      <c r="K13" s="187"/>
    </row>
    <row r="14" spans="1:28" x14ac:dyDescent="0.25">
      <c r="A14" s="174" t="s">
        <v>334</v>
      </c>
      <c r="B14" s="173">
        <v>0</v>
      </c>
      <c r="C14" s="173">
        <v>0</v>
      </c>
      <c r="D14" s="173">
        <v>0</v>
      </c>
      <c r="E14" s="173">
        <v>0</v>
      </c>
      <c r="F14" s="173">
        <v>0</v>
      </c>
      <c r="G14" s="199">
        <f t="shared" si="0"/>
        <v>0</v>
      </c>
      <c r="H14" s="199">
        <f t="shared" si="1"/>
        <v>0</v>
      </c>
      <c r="I14" s="199">
        <f t="shared" si="2"/>
        <v>0</v>
      </c>
      <c r="J14" s="187"/>
      <c r="K14" s="187"/>
    </row>
    <row r="15" spans="1:28" x14ac:dyDescent="0.25">
      <c r="A15" s="174" t="s">
        <v>335</v>
      </c>
      <c r="B15" s="173">
        <v>0</v>
      </c>
      <c r="C15" s="173">
        <v>0</v>
      </c>
      <c r="D15" s="173">
        <v>0</v>
      </c>
      <c r="E15" s="173">
        <v>0</v>
      </c>
      <c r="F15" s="173">
        <v>0</v>
      </c>
      <c r="G15" s="199">
        <f t="shared" si="0"/>
        <v>0</v>
      </c>
      <c r="H15" s="199">
        <f t="shared" si="1"/>
        <v>0</v>
      </c>
      <c r="I15" s="199">
        <f t="shared" si="2"/>
        <v>0</v>
      </c>
      <c r="J15" s="187"/>
      <c r="K15" s="187"/>
    </row>
    <row r="16" spans="1:28" x14ac:dyDescent="0.25">
      <c r="A16" s="174" t="s">
        <v>336</v>
      </c>
      <c r="B16" s="173">
        <v>0</v>
      </c>
      <c r="C16" s="173">
        <v>0</v>
      </c>
      <c r="D16" s="173">
        <v>0</v>
      </c>
      <c r="E16" s="173">
        <v>0</v>
      </c>
      <c r="F16" s="173">
        <v>0</v>
      </c>
      <c r="G16" s="199">
        <f t="shared" si="0"/>
        <v>0</v>
      </c>
      <c r="H16" s="199">
        <f t="shared" si="1"/>
        <v>0</v>
      </c>
      <c r="I16" s="199">
        <f t="shared" si="2"/>
        <v>0</v>
      </c>
      <c r="J16" s="187"/>
      <c r="K16" s="187"/>
    </row>
    <row r="17" spans="1:19" x14ac:dyDescent="0.25">
      <c r="A17" s="174" t="s">
        <v>337</v>
      </c>
      <c r="B17" s="173">
        <v>0</v>
      </c>
      <c r="C17" s="173">
        <v>0</v>
      </c>
      <c r="D17" s="173">
        <v>0</v>
      </c>
      <c r="E17" s="173">
        <v>0</v>
      </c>
      <c r="F17" s="173">
        <v>0</v>
      </c>
      <c r="G17" s="199">
        <f t="shared" si="0"/>
        <v>0</v>
      </c>
      <c r="H17" s="199">
        <f t="shared" si="1"/>
        <v>0</v>
      </c>
      <c r="I17" s="199">
        <f t="shared" si="2"/>
        <v>0</v>
      </c>
      <c r="J17" s="187"/>
      <c r="K17" s="187"/>
    </row>
    <row r="18" spans="1:19" x14ac:dyDescent="0.25">
      <c r="A18" s="174" t="s">
        <v>338</v>
      </c>
      <c r="B18" s="173">
        <v>0</v>
      </c>
      <c r="C18" s="173">
        <v>0</v>
      </c>
      <c r="D18" s="173">
        <v>0</v>
      </c>
      <c r="E18" s="173">
        <v>0</v>
      </c>
      <c r="F18" s="173">
        <v>0</v>
      </c>
      <c r="G18" s="199">
        <f t="shared" si="0"/>
        <v>0</v>
      </c>
      <c r="H18" s="199">
        <f t="shared" si="1"/>
        <v>0</v>
      </c>
      <c r="I18" s="199">
        <f t="shared" si="2"/>
        <v>0</v>
      </c>
      <c r="J18" s="187"/>
      <c r="K18" s="187"/>
    </row>
    <row r="19" spans="1:19" ht="30" customHeight="1" thickBot="1" x14ac:dyDescent="0.3">
      <c r="A19" s="175" t="s">
        <v>427</v>
      </c>
      <c r="B19" s="176">
        <f t="shared" ref="B19:F19" si="3">SUM(B7:B18)</f>
        <v>0</v>
      </c>
      <c r="C19" s="176">
        <f t="shared" si="3"/>
        <v>0</v>
      </c>
      <c r="D19" s="176">
        <f t="shared" si="3"/>
        <v>0</v>
      </c>
      <c r="E19" s="176">
        <f t="shared" si="3"/>
        <v>0</v>
      </c>
      <c r="F19" s="176">
        <f t="shared" si="3"/>
        <v>0</v>
      </c>
      <c r="G19" s="205">
        <f t="shared" si="0"/>
        <v>0</v>
      </c>
      <c r="H19" s="205">
        <f t="shared" si="1"/>
        <v>0</v>
      </c>
      <c r="I19" s="205">
        <f t="shared" si="2"/>
        <v>0</v>
      </c>
      <c r="J19" s="187"/>
      <c r="K19" s="187"/>
      <c r="S19" s="178"/>
    </row>
    <row r="20" spans="1:19" ht="30" customHeight="1" x14ac:dyDescent="0.25">
      <c r="A20" s="189" t="s">
        <v>371</v>
      </c>
      <c r="B20" s="194"/>
      <c r="C20" s="179"/>
      <c r="D20" s="179"/>
      <c r="E20" s="179"/>
      <c r="F20" s="179"/>
      <c r="G20" s="167"/>
      <c r="H20" s="167"/>
      <c r="I20" s="167"/>
    </row>
    <row r="21" spans="1:19" ht="30" customHeight="1" x14ac:dyDescent="0.25">
      <c r="A21" s="190" t="s">
        <v>372</v>
      </c>
      <c r="B21" s="196"/>
      <c r="C21" s="181"/>
      <c r="D21" s="193"/>
      <c r="E21" s="181"/>
      <c r="F21" s="181"/>
      <c r="G21" s="167"/>
      <c r="H21" s="167"/>
      <c r="I21" s="167"/>
    </row>
    <row r="22" spans="1:19" ht="30" customHeight="1" x14ac:dyDescent="0.25">
      <c r="A22" s="191" t="s">
        <v>373</v>
      </c>
      <c r="B22" s="196"/>
      <c r="C22" s="181"/>
      <c r="D22" s="193"/>
      <c r="E22" s="182"/>
      <c r="F22" s="182"/>
      <c r="G22" s="167"/>
      <c r="H22" s="167"/>
      <c r="I22" s="167"/>
    </row>
    <row r="23" spans="1:19" ht="39.950000000000003" customHeight="1" x14ac:dyDescent="0.25">
      <c r="A23" s="190" t="s">
        <v>374</v>
      </c>
      <c r="B23" s="196"/>
      <c r="C23" s="181"/>
      <c r="D23" s="193"/>
      <c r="E23" s="182"/>
      <c r="F23" s="182"/>
      <c r="G23" s="167"/>
      <c r="H23" s="167"/>
      <c r="I23" s="167"/>
    </row>
    <row r="24" spans="1:19" ht="30" customHeight="1" x14ac:dyDescent="0.25">
      <c r="A24" s="190" t="s">
        <v>375</v>
      </c>
      <c r="B24" s="196"/>
      <c r="C24" s="181"/>
      <c r="D24" s="182"/>
      <c r="E24" s="182"/>
      <c r="F24" s="182"/>
      <c r="G24" s="167"/>
      <c r="H24" s="167"/>
      <c r="I24" s="167"/>
    </row>
    <row r="25" spans="1:19" ht="30" customHeight="1" thickBot="1" x14ac:dyDescent="0.3">
      <c r="A25" s="192" t="s">
        <v>376</v>
      </c>
      <c r="B25" s="197"/>
      <c r="C25" s="184"/>
      <c r="D25" s="184"/>
      <c r="E25" s="184"/>
      <c r="F25" s="184"/>
      <c r="G25" s="167"/>
      <c r="H25" s="167"/>
      <c r="I25" s="167"/>
    </row>
    <row r="31" spans="1:19" ht="20.100000000000001" customHeight="1" x14ac:dyDescent="0.25"/>
    <row r="32" spans="1:19" ht="20.100000000000001" customHeight="1" x14ac:dyDescent="0.25"/>
    <row r="33" ht="20.100000000000001" customHeight="1" x14ac:dyDescent="0.25"/>
    <row r="34" ht="20.100000000000001" customHeight="1" x14ac:dyDescent="0.25"/>
    <row r="35" ht="20.100000000000001" customHeight="1" x14ac:dyDescent="0.25"/>
    <row r="36" ht="20.100000000000001" customHeight="1" x14ac:dyDescent="0.25"/>
    <row r="37" ht="20.100000000000001" customHeight="1" x14ac:dyDescent="0.25"/>
    <row r="38" ht="20.100000000000001" customHeight="1" x14ac:dyDescent="0.25"/>
    <row r="39" ht="20.100000000000001" customHeight="1" x14ac:dyDescent="0.25"/>
  </sheetData>
  <mergeCells count="24">
    <mergeCell ref="W5:W6"/>
    <mergeCell ref="X5:X6"/>
    <mergeCell ref="Y5:Y6"/>
    <mergeCell ref="Y4:AB4"/>
    <mergeCell ref="B5:B6"/>
    <mergeCell ref="C5:C6"/>
    <mergeCell ref="D5:D6"/>
    <mergeCell ref="E5:F5"/>
    <mergeCell ref="G5:G6"/>
    <mergeCell ref="H5:H6"/>
    <mergeCell ref="I5:I6"/>
    <mergeCell ref="Z5:Z6"/>
    <mergeCell ref="AA5:AA6"/>
    <mergeCell ref="AB5:AB6"/>
    <mergeCell ref="T5:T6"/>
    <mergeCell ref="U5:U6"/>
    <mergeCell ref="V5:V6"/>
    <mergeCell ref="B1:F1"/>
    <mergeCell ref="G1:I1"/>
    <mergeCell ref="A2:F2"/>
    <mergeCell ref="A4:A6"/>
    <mergeCell ref="B4:D4"/>
    <mergeCell ref="E4:F4"/>
    <mergeCell ref="G4:I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4:P24"/>
  <sheetViews>
    <sheetView topLeftCell="A13" zoomScaleNormal="100" zoomScaleSheetLayoutView="100" workbookViewId="0">
      <selection activeCell="G22" sqref="G22"/>
    </sheetView>
  </sheetViews>
  <sheetFormatPr baseColWidth="10" defaultColWidth="11.42578125" defaultRowHeight="0" customHeight="1" zeroHeight="1" x14ac:dyDescent="0.2"/>
  <cols>
    <col min="1" max="1" width="39" style="39" customWidth="1"/>
    <col min="2" max="16" width="6.7109375" style="39" customWidth="1"/>
    <col min="17" max="17" width="4.7109375" style="39" customWidth="1"/>
    <col min="18" max="16384" width="11.42578125" style="39"/>
  </cols>
  <sheetData>
    <row r="4" spans="1:16" ht="12" customHeight="1" x14ac:dyDescent="0.2"/>
    <row r="5" spans="1:16" ht="12" customHeight="1" x14ac:dyDescent="0.2"/>
    <row r="6" spans="1:16" ht="12" customHeight="1" x14ac:dyDescent="0.2"/>
    <row r="7" spans="1:16" ht="12" customHeight="1" x14ac:dyDescent="0.2"/>
    <row r="8" spans="1:16" ht="12" customHeight="1" x14ac:dyDescent="0.2"/>
    <row r="9" spans="1:16" ht="12" customHeight="1" x14ac:dyDescent="0.2"/>
    <row r="10" spans="1:16" ht="12" customHeight="1" x14ac:dyDescent="0.2"/>
    <row r="11" spans="1:16" ht="12" customHeight="1" x14ac:dyDescent="0.2"/>
    <row r="12" spans="1:16" ht="27" customHeight="1" x14ac:dyDescent="0.2">
      <c r="A12" s="37"/>
      <c r="B12" s="37"/>
      <c r="C12" s="38"/>
      <c r="D12" s="38"/>
      <c r="E12" s="38"/>
      <c r="F12" s="38"/>
      <c r="G12" s="38"/>
      <c r="H12" s="38"/>
      <c r="I12" s="38"/>
      <c r="J12" s="38"/>
      <c r="K12" s="38"/>
      <c r="L12" s="38"/>
      <c r="M12" s="38"/>
      <c r="N12" s="38"/>
      <c r="O12" s="38"/>
      <c r="P12" s="38"/>
    </row>
    <row r="13" spans="1:16" s="35" customFormat="1" ht="23.25" customHeight="1" x14ac:dyDescent="0.2">
      <c r="A13" s="41"/>
      <c r="B13" s="40"/>
      <c r="C13" s="40"/>
      <c r="D13" s="40"/>
      <c r="F13" s="42"/>
    </row>
    <row r="14" spans="1:16" ht="28.5" customHeight="1" x14ac:dyDescent="0.2">
      <c r="A14" s="241" t="s">
        <v>383</v>
      </c>
      <c r="B14" s="241"/>
      <c r="C14" s="241"/>
      <c r="D14" s="241"/>
      <c r="E14" s="241"/>
      <c r="F14" s="241"/>
      <c r="G14" s="241"/>
      <c r="H14" s="241"/>
      <c r="I14" s="241"/>
      <c r="J14" s="241"/>
      <c r="K14" s="241"/>
      <c r="L14" s="241"/>
      <c r="M14" s="241"/>
      <c r="N14" s="241"/>
      <c r="O14" s="241"/>
      <c r="P14" s="241"/>
    </row>
    <row r="15" spans="1:16" ht="12.75" x14ac:dyDescent="0.2">
      <c r="A15" s="242" t="s">
        <v>260</v>
      </c>
      <c r="B15" s="239" t="s">
        <v>259</v>
      </c>
      <c r="C15" s="239"/>
      <c r="D15" s="239"/>
      <c r="E15" s="239"/>
      <c r="F15" s="239"/>
      <c r="G15" s="239"/>
      <c r="H15" s="239"/>
      <c r="I15" s="239"/>
      <c r="J15" s="239"/>
      <c r="K15" s="239"/>
      <c r="L15" s="239"/>
      <c r="M15" s="239"/>
      <c r="N15" s="239"/>
      <c r="O15" s="239"/>
      <c r="P15" s="240"/>
    </row>
    <row r="16" spans="1:16" ht="57" customHeight="1" x14ac:dyDescent="0.2">
      <c r="A16" s="243"/>
      <c r="B16" s="52" t="s">
        <v>261</v>
      </c>
      <c r="C16" s="52" t="s">
        <v>262</v>
      </c>
      <c r="D16" s="52" t="s">
        <v>263</v>
      </c>
      <c r="E16" s="52" t="s">
        <v>264</v>
      </c>
      <c r="F16" s="52" t="s">
        <v>265</v>
      </c>
      <c r="G16" s="52" t="s">
        <v>266</v>
      </c>
      <c r="H16" s="53" t="s">
        <v>342</v>
      </c>
      <c r="I16" s="52" t="s">
        <v>267</v>
      </c>
      <c r="J16" s="52" t="s">
        <v>268</v>
      </c>
      <c r="K16" s="52" t="s">
        <v>269</v>
      </c>
      <c r="L16" s="52" t="s">
        <v>270</v>
      </c>
      <c r="M16" s="52" t="s">
        <v>271</v>
      </c>
      <c r="N16" s="52" t="s">
        <v>272</v>
      </c>
      <c r="O16" s="53" t="s">
        <v>342</v>
      </c>
      <c r="P16" s="53" t="s">
        <v>343</v>
      </c>
    </row>
    <row r="17" spans="1:16" ht="24" customHeight="1" x14ac:dyDescent="0.2">
      <c r="A17" s="45" t="s">
        <v>347</v>
      </c>
      <c r="B17" s="46">
        <v>2</v>
      </c>
      <c r="C17" s="46">
        <v>2</v>
      </c>
      <c r="D17" s="46">
        <v>9</v>
      </c>
      <c r="E17" s="46"/>
      <c r="F17" s="46"/>
      <c r="G17" s="46"/>
      <c r="H17" s="46">
        <f>+SUM(B17:G17)</f>
        <v>13</v>
      </c>
      <c r="I17" s="46"/>
      <c r="J17" s="46">
        <v>8</v>
      </c>
      <c r="K17" s="46"/>
      <c r="L17" s="46"/>
      <c r="M17" s="46"/>
      <c r="N17" s="46"/>
      <c r="O17" s="46">
        <f>+SUM(I17:N17)</f>
        <v>8</v>
      </c>
      <c r="P17" s="54">
        <f>+SUM(H17+O17)</f>
        <v>21</v>
      </c>
    </row>
    <row r="18" spans="1:16" ht="24" customHeight="1" x14ac:dyDescent="0.2">
      <c r="A18" s="47" t="s">
        <v>348</v>
      </c>
      <c r="B18" s="48">
        <v>2</v>
      </c>
      <c r="C18" s="48">
        <v>1</v>
      </c>
      <c r="D18" s="48">
        <v>5</v>
      </c>
      <c r="E18" s="48"/>
      <c r="F18" s="48"/>
      <c r="G18" s="48"/>
      <c r="H18" s="48">
        <f>+SUM(B18:G18)</f>
        <v>8</v>
      </c>
      <c r="I18" s="48"/>
      <c r="J18" s="48">
        <v>9</v>
      </c>
      <c r="K18" s="48"/>
      <c r="L18" s="48"/>
      <c r="M18" s="48"/>
      <c r="N18" s="48"/>
      <c r="O18" s="48">
        <f>+SUM(I18:N18)</f>
        <v>9</v>
      </c>
      <c r="P18" s="54">
        <f t="shared" ref="P18:P20" si="0">+SUM(H18+O18)</f>
        <v>17</v>
      </c>
    </row>
    <row r="19" spans="1:16" ht="24" customHeight="1" x14ac:dyDescent="0.2">
      <c r="A19" s="49" t="s">
        <v>349</v>
      </c>
      <c r="B19" s="46">
        <v>1</v>
      </c>
      <c r="C19" s="46">
        <v>2</v>
      </c>
      <c r="D19" s="46">
        <v>4</v>
      </c>
      <c r="E19" s="46"/>
      <c r="F19" s="46"/>
      <c r="G19" s="46"/>
      <c r="H19" s="46">
        <f>+SUM(B19:G19)</f>
        <v>7</v>
      </c>
      <c r="I19" s="46"/>
      <c r="J19" s="46">
        <v>2</v>
      </c>
      <c r="K19" s="46"/>
      <c r="L19" s="46"/>
      <c r="M19" s="46"/>
      <c r="N19" s="46"/>
      <c r="O19" s="46">
        <f>+SUM(I19:N19)</f>
        <v>2</v>
      </c>
      <c r="P19" s="54">
        <f t="shared" si="0"/>
        <v>9</v>
      </c>
    </row>
    <row r="20" spans="1:16" ht="24" customHeight="1" x14ac:dyDescent="0.2">
      <c r="A20" s="50" t="s">
        <v>350</v>
      </c>
      <c r="B20" s="48">
        <v>10</v>
      </c>
      <c r="C20" s="48">
        <v>1</v>
      </c>
      <c r="D20" s="48">
        <v>7</v>
      </c>
      <c r="E20" s="48"/>
      <c r="F20" s="48"/>
      <c r="G20" s="48"/>
      <c r="H20" s="48">
        <f>+SUM(B20:G20)</f>
        <v>18</v>
      </c>
      <c r="I20" s="48"/>
      <c r="J20" s="48">
        <v>5</v>
      </c>
      <c r="K20" s="48"/>
      <c r="L20" s="48"/>
      <c r="M20" s="48"/>
      <c r="N20" s="48"/>
      <c r="O20" s="48">
        <f>+SUM(I20:N20)</f>
        <v>5</v>
      </c>
      <c r="P20" s="54">
        <f t="shared" si="0"/>
        <v>23</v>
      </c>
    </row>
    <row r="21" spans="1:16" ht="12.75" customHeight="1" x14ac:dyDescent="0.2"/>
    <row r="22" spans="1:16" ht="12.75" customHeight="1" x14ac:dyDescent="0.2"/>
    <row r="23" spans="1:16" ht="12.75" customHeight="1" x14ac:dyDescent="0.2"/>
    <row r="24" spans="1:16" ht="12.75" customHeight="1" x14ac:dyDescent="0.2"/>
  </sheetData>
  <mergeCells count="3">
    <mergeCell ref="B15:P15"/>
    <mergeCell ref="A14:P14"/>
    <mergeCell ref="A15:A16"/>
  </mergeCells>
  <printOptions horizontalCentered="1"/>
  <pageMargins left="0.78740157480314965" right="0.78740157480314965" top="0.78740157480314965" bottom="1.1811023622047245" header="0.78740157480314965" footer="0.78740157480314965"/>
  <pageSetup scale="87" orientation="landscape" r:id="rId1"/>
  <headerFooter>
    <oddFooter>&amp;L&amp;8Este documento es propiedad de la Administración Central del Municipio de Santiago de Cali. Prohibida su alteración o modificación por cualquier medio, sin previa autorización del Alcalde.&amp;RPágina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9:P17"/>
  <sheetViews>
    <sheetView topLeftCell="A4" zoomScale="110" zoomScaleNormal="110" zoomScaleSheetLayoutView="100" workbookViewId="0">
      <selection activeCell="F18" sqref="F18"/>
    </sheetView>
  </sheetViews>
  <sheetFormatPr baseColWidth="10" defaultColWidth="11.42578125" defaultRowHeight="12.75" customHeight="1" x14ac:dyDescent="0.2"/>
  <cols>
    <col min="1" max="1" width="39" style="29" customWidth="1"/>
    <col min="2" max="16" width="8.7109375" style="29" customWidth="1"/>
    <col min="17" max="16384" width="11.42578125" style="29"/>
  </cols>
  <sheetData>
    <row r="9" spans="1:16" ht="19.5" customHeight="1" x14ac:dyDescent="0.2">
      <c r="A9" s="30"/>
      <c r="B9" s="30"/>
      <c r="C9" s="31"/>
      <c r="D9" s="31"/>
      <c r="E9" s="31"/>
      <c r="F9" s="31"/>
      <c r="G9" s="31"/>
      <c r="H9" s="31"/>
      <c r="I9" s="31"/>
      <c r="J9" s="31"/>
      <c r="K9" s="31"/>
      <c r="L9" s="31"/>
      <c r="M9" s="31"/>
      <c r="N9" s="31"/>
      <c r="O9" s="31"/>
      <c r="P9" s="31"/>
    </row>
    <row r="10" spans="1:16" ht="20.25" customHeight="1" x14ac:dyDescent="0.2">
      <c r="A10" s="247" t="s">
        <v>384</v>
      </c>
      <c r="B10" s="247"/>
      <c r="C10" s="247"/>
      <c r="D10" s="247"/>
      <c r="E10" s="247"/>
      <c r="F10" s="247"/>
      <c r="G10" s="247"/>
      <c r="H10" s="247"/>
      <c r="I10" s="247"/>
      <c r="J10" s="247"/>
      <c r="K10" s="247"/>
      <c r="L10" s="247"/>
      <c r="M10" s="247"/>
      <c r="N10" s="247"/>
      <c r="O10" s="247"/>
      <c r="P10" s="247"/>
    </row>
    <row r="11" spans="1:16" x14ac:dyDescent="0.2">
      <c r="A11" s="60"/>
      <c r="B11" s="60"/>
      <c r="C11" s="60"/>
      <c r="D11" s="60"/>
      <c r="E11" s="60"/>
      <c r="F11" s="60"/>
      <c r="G11" s="60"/>
      <c r="H11" s="60"/>
      <c r="I11" s="60"/>
      <c r="J11" s="60"/>
      <c r="K11" s="60"/>
      <c r="L11" s="60"/>
      <c r="M11" s="60"/>
      <c r="N11" s="60"/>
      <c r="O11" s="60"/>
      <c r="P11" s="60"/>
    </row>
    <row r="12" spans="1:16" ht="24" customHeight="1" x14ac:dyDescent="0.2">
      <c r="A12" s="55"/>
      <c r="B12" s="244" t="s">
        <v>259</v>
      </c>
      <c r="C12" s="245"/>
      <c r="D12" s="245"/>
      <c r="E12" s="245"/>
      <c r="F12" s="245"/>
      <c r="G12" s="245"/>
      <c r="H12" s="245"/>
      <c r="I12" s="245"/>
      <c r="J12" s="245"/>
      <c r="K12" s="245"/>
      <c r="L12" s="245"/>
      <c r="M12" s="245"/>
      <c r="N12" s="245"/>
      <c r="O12" s="245"/>
      <c r="P12" s="246"/>
    </row>
    <row r="13" spans="1:16" ht="58.5" customHeight="1" x14ac:dyDescent="0.2">
      <c r="A13" s="56" t="s">
        <v>260</v>
      </c>
      <c r="B13" s="52" t="s">
        <v>261</v>
      </c>
      <c r="C13" s="52" t="s">
        <v>262</v>
      </c>
      <c r="D13" s="52" t="s">
        <v>263</v>
      </c>
      <c r="E13" s="52" t="s">
        <v>264</v>
      </c>
      <c r="F13" s="52" t="s">
        <v>265</v>
      </c>
      <c r="G13" s="52" t="s">
        <v>266</v>
      </c>
      <c r="H13" s="53" t="s">
        <v>342</v>
      </c>
      <c r="I13" s="52" t="s">
        <v>267</v>
      </c>
      <c r="J13" s="52" t="s">
        <v>268</v>
      </c>
      <c r="K13" s="52" t="s">
        <v>269</v>
      </c>
      <c r="L13" s="52" t="s">
        <v>270</v>
      </c>
      <c r="M13" s="52" t="s">
        <v>271</v>
      </c>
      <c r="N13" s="52" t="s">
        <v>272</v>
      </c>
      <c r="O13" s="53" t="s">
        <v>342</v>
      </c>
      <c r="P13" s="53" t="s">
        <v>343</v>
      </c>
    </row>
    <row r="14" spans="1:16" ht="24" customHeight="1" x14ac:dyDescent="0.2">
      <c r="A14" s="57" t="s">
        <v>273</v>
      </c>
      <c r="B14" s="58">
        <v>100</v>
      </c>
      <c r="C14" s="58"/>
      <c r="D14" s="58"/>
      <c r="E14" s="58"/>
      <c r="F14" s="58"/>
      <c r="G14" s="58"/>
      <c r="H14" s="58">
        <f>+SUM(B14:G14)</f>
        <v>100</v>
      </c>
      <c r="I14" s="58"/>
      <c r="J14" s="58"/>
      <c r="K14" s="58"/>
      <c r="L14" s="58"/>
      <c r="M14" s="58"/>
      <c r="N14" s="58"/>
      <c r="O14" s="58">
        <f>+SUM(I14:N14)</f>
        <v>0</v>
      </c>
      <c r="P14" s="59">
        <f>+SUM(H14+O14)</f>
        <v>100</v>
      </c>
    </row>
    <row r="15" spans="1:16" ht="24" customHeight="1" x14ac:dyDescent="0.2">
      <c r="A15" s="57" t="s">
        <v>274</v>
      </c>
      <c r="B15" s="58"/>
      <c r="C15" s="58"/>
      <c r="D15" s="58"/>
      <c r="E15" s="58"/>
      <c r="F15" s="58"/>
      <c r="G15" s="58"/>
      <c r="H15" s="58">
        <f>+SUM(B15:G15)</f>
        <v>0</v>
      </c>
      <c r="I15" s="58"/>
      <c r="J15" s="58"/>
      <c r="K15" s="58"/>
      <c r="L15" s="58"/>
      <c r="M15" s="58"/>
      <c r="N15" s="58"/>
      <c r="O15" s="58">
        <f>+SUM(I15:N15)</f>
        <v>0</v>
      </c>
      <c r="P15" s="59">
        <f t="shared" ref="P15:P17" si="0">+SUM(H15+O15)</f>
        <v>0</v>
      </c>
    </row>
    <row r="16" spans="1:16" ht="24" customHeight="1" x14ac:dyDescent="0.2">
      <c r="A16" s="57" t="s">
        <v>275</v>
      </c>
      <c r="B16" s="58"/>
      <c r="C16" s="58"/>
      <c r="D16" s="58"/>
      <c r="E16" s="58"/>
      <c r="F16" s="58"/>
      <c r="G16" s="58"/>
      <c r="H16" s="58">
        <f>+SUM(B16:G16)</f>
        <v>0</v>
      </c>
      <c r="I16" s="58"/>
      <c r="J16" s="58"/>
      <c r="K16" s="58"/>
      <c r="L16" s="58"/>
      <c r="M16" s="58"/>
      <c r="N16" s="58"/>
      <c r="O16" s="58">
        <f>+SUM(I16:N16)</f>
        <v>0</v>
      </c>
      <c r="P16" s="59">
        <f t="shared" si="0"/>
        <v>0</v>
      </c>
    </row>
    <row r="17" spans="1:16" ht="24" customHeight="1" x14ac:dyDescent="0.2">
      <c r="A17" s="57" t="s">
        <v>276</v>
      </c>
      <c r="B17" s="58"/>
      <c r="C17" s="58"/>
      <c r="D17" s="58"/>
      <c r="E17" s="58"/>
      <c r="F17" s="58"/>
      <c r="G17" s="58"/>
      <c r="H17" s="58">
        <f>+SUM(B17:G17)</f>
        <v>0</v>
      </c>
      <c r="I17" s="58"/>
      <c r="J17" s="58"/>
      <c r="K17" s="58"/>
      <c r="L17" s="58"/>
      <c r="M17" s="58"/>
      <c r="N17" s="58"/>
      <c r="O17" s="58">
        <f>+SUM(I17:N17)</f>
        <v>0</v>
      </c>
      <c r="P17" s="59">
        <f t="shared" si="0"/>
        <v>0</v>
      </c>
    </row>
  </sheetData>
  <mergeCells count="2">
    <mergeCell ref="B12:P12"/>
    <mergeCell ref="A10:P10"/>
  </mergeCells>
  <printOptions horizontalCentered="1"/>
  <pageMargins left="0.59055118110236227" right="0.78740157480314965" top="0.78740157480314965" bottom="0.78740157480314965" header="0.78740157480314965" footer="0.78740157480314965"/>
  <pageSetup scale="73" orientation="landscape" r:id="rId1"/>
  <headerFooter>
    <oddFooter>&amp;L&amp;8Este documento es propiedad de la Administración Central del Municipio de Santiago de Cali. Prohibida su alteración o modificación por cualquier medio, sin previa autorización del Alcalde.&amp;R&amp;8Página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5:P31"/>
  <sheetViews>
    <sheetView topLeftCell="A22" zoomScaleNormal="100" zoomScaleSheetLayoutView="100" workbookViewId="0">
      <selection activeCell="B28" sqref="B28"/>
    </sheetView>
  </sheetViews>
  <sheetFormatPr baseColWidth="10" defaultColWidth="11.42578125" defaultRowHeight="12.75" customHeight="1" x14ac:dyDescent="0.2"/>
  <cols>
    <col min="1" max="1" width="39" style="29" customWidth="1"/>
    <col min="2" max="2" width="5.7109375" style="65" customWidth="1"/>
    <col min="3" max="10" width="5.7109375" style="29" customWidth="1"/>
    <col min="11" max="11" width="6.28515625" style="29" customWidth="1"/>
    <col min="12" max="16" width="5.7109375" style="29" customWidth="1"/>
    <col min="17" max="16384" width="11.42578125" style="29"/>
  </cols>
  <sheetData>
    <row r="5" spans="1:16" ht="12.75" customHeight="1" x14ac:dyDescent="0.2">
      <c r="B5" s="69"/>
    </row>
    <row r="6" spans="1:16" ht="12.75" customHeight="1" x14ac:dyDescent="0.2">
      <c r="B6" s="69"/>
    </row>
    <row r="7" spans="1:16" ht="12.75" customHeight="1" x14ac:dyDescent="0.2">
      <c r="B7" s="69"/>
    </row>
    <row r="10" spans="1:16" s="35" customFormat="1" ht="19.5" customHeight="1" x14ac:dyDescent="0.2">
      <c r="A10" s="41"/>
      <c r="B10" s="51"/>
      <c r="C10" s="40"/>
      <c r="D10" s="40"/>
      <c r="F10" s="42"/>
    </row>
    <row r="11" spans="1:16" ht="21" customHeight="1" x14ac:dyDescent="0.2">
      <c r="A11" s="249" t="s">
        <v>385</v>
      </c>
      <c r="B11" s="249"/>
      <c r="C11" s="249"/>
      <c r="D11" s="249"/>
      <c r="E11" s="249"/>
      <c r="F11" s="249"/>
      <c r="G11" s="249"/>
      <c r="H11" s="249"/>
      <c r="I11" s="249"/>
      <c r="J11" s="249"/>
      <c r="K11" s="249"/>
      <c r="L11" s="249"/>
      <c r="M11" s="249"/>
      <c r="N11" s="249"/>
      <c r="O11" s="249"/>
      <c r="P11" s="249"/>
    </row>
    <row r="12" spans="1:16" ht="15.75" x14ac:dyDescent="0.2">
      <c r="A12" s="32"/>
      <c r="B12" s="66"/>
      <c r="C12" s="31"/>
      <c r="D12" s="31"/>
      <c r="E12" s="31"/>
      <c r="F12" s="31"/>
      <c r="G12" s="31"/>
      <c r="H12" s="31"/>
      <c r="I12" s="31"/>
      <c r="J12" s="31"/>
      <c r="K12" s="31"/>
      <c r="L12" s="31"/>
      <c r="M12" s="31"/>
      <c r="N12" s="31"/>
      <c r="O12" s="31"/>
      <c r="P12" s="31"/>
    </row>
    <row r="13" spans="1:16" x14ac:dyDescent="0.2">
      <c r="A13" s="33"/>
      <c r="B13" s="248" t="s">
        <v>259</v>
      </c>
      <c r="C13" s="248"/>
      <c r="D13" s="248"/>
      <c r="E13" s="248"/>
      <c r="F13" s="248"/>
      <c r="G13" s="248"/>
      <c r="H13" s="248"/>
      <c r="I13" s="248"/>
      <c r="J13" s="248"/>
      <c r="K13" s="248"/>
      <c r="L13" s="248"/>
      <c r="M13" s="248"/>
      <c r="N13" s="248"/>
      <c r="O13" s="248"/>
      <c r="P13" s="248"/>
    </row>
    <row r="14" spans="1:16" ht="55.5" customHeight="1" x14ac:dyDescent="0.2">
      <c r="A14" s="56" t="s">
        <v>260</v>
      </c>
      <c r="B14" s="52" t="s">
        <v>261</v>
      </c>
      <c r="C14" s="52" t="s">
        <v>262</v>
      </c>
      <c r="D14" s="52" t="s">
        <v>263</v>
      </c>
      <c r="E14" s="52" t="s">
        <v>264</v>
      </c>
      <c r="F14" s="52" t="s">
        <v>265</v>
      </c>
      <c r="G14" s="52" t="s">
        <v>266</v>
      </c>
      <c r="H14" s="53" t="s">
        <v>344</v>
      </c>
      <c r="I14" s="52" t="s">
        <v>267</v>
      </c>
      <c r="J14" s="52" t="s">
        <v>268</v>
      </c>
      <c r="K14" s="52" t="s">
        <v>269</v>
      </c>
      <c r="L14" s="52" t="s">
        <v>270</v>
      </c>
      <c r="M14" s="52" t="s">
        <v>271</v>
      </c>
      <c r="N14" s="52" t="s">
        <v>272</v>
      </c>
      <c r="O14" s="53" t="s">
        <v>345</v>
      </c>
      <c r="P14" s="53" t="s">
        <v>346</v>
      </c>
    </row>
    <row r="15" spans="1:16" ht="24" customHeight="1" x14ac:dyDescent="0.2">
      <c r="A15" s="72" t="s">
        <v>429</v>
      </c>
      <c r="B15" s="66"/>
    </row>
    <row r="16" spans="1:16" ht="24" customHeight="1" x14ac:dyDescent="0.2">
      <c r="A16" s="57" t="s">
        <v>277</v>
      </c>
      <c r="B16" s="67">
        <v>1</v>
      </c>
      <c r="C16" s="63"/>
      <c r="D16" s="63"/>
      <c r="E16" s="63">
        <v>2</v>
      </c>
      <c r="F16" s="63"/>
      <c r="G16" s="63"/>
      <c r="H16" s="46">
        <f>+SUM(B16:G16)</f>
        <v>3</v>
      </c>
      <c r="I16" s="46"/>
      <c r="J16" s="46"/>
      <c r="K16" s="46"/>
      <c r="L16" s="46"/>
      <c r="M16" s="46"/>
      <c r="N16" s="46"/>
      <c r="O16" s="67">
        <f>+SUM(I16:N16)</f>
        <v>0</v>
      </c>
      <c r="P16" s="70">
        <f>+SUM(H16+O16)</f>
        <v>3</v>
      </c>
    </row>
    <row r="17" spans="1:16" ht="24" customHeight="1" x14ac:dyDescent="0.2">
      <c r="A17" s="57" t="s">
        <v>278</v>
      </c>
      <c r="B17" s="67"/>
      <c r="C17" s="63"/>
      <c r="D17" s="63"/>
      <c r="E17" s="63"/>
      <c r="F17" s="63"/>
      <c r="G17" s="63"/>
      <c r="H17" s="46">
        <f>+SUM(B17:G17)</f>
        <v>0</v>
      </c>
      <c r="I17" s="46"/>
      <c r="J17" s="46"/>
      <c r="K17" s="46"/>
      <c r="L17" s="46"/>
      <c r="M17" s="46"/>
      <c r="N17" s="46"/>
      <c r="O17" s="67">
        <f>+SUM(I17:N17)</f>
        <v>0</v>
      </c>
      <c r="P17" s="70">
        <f t="shared" ref="P17:P31" si="0">+SUM(H17+O17)</f>
        <v>0</v>
      </c>
    </row>
    <row r="18" spans="1:16" ht="24" customHeight="1" x14ac:dyDescent="0.2">
      <c r="A18" s="72" t="s">
        <v>430</v>
      </c>
      <c r="B18" s="61"/>
      <c r="C18" s="64"/>
      <c r="D18" s="64"/>
      <c r="E18" s="64"/>
      <c r="F18" s="64"/>
      <c r="G18" s="64"/>
      <c r="H18" s="68"/>
      <c r="I18" s="68"/>
      <c r="J18" s="68"/>
      <c r="K18" s="68"/>
      <c r="L18" s="68"/>
      <c r="M18" s="68"/>
      <c r="N18" s="68"/>
      <c r="O18" s="68"/>
      <c r="P18" s="62"/>
    </row>
    <row r="19" spans="1:16" ht="24" customHeight="1" x14ac:dyDescent="0.2">
      <c r="A19" s="57" t="s">
        <v>279</v>
      </c>
      <c r="B19" s="67">
        <v>5</v>
      </c>
      <c r="C19" s="63"/>
      <c r="D19" s="63"/>
      <c r="E19" s="63">
        <v>8</v>
      </c>
      <c r="F19" s="63"/>
      <c r="G19" s="63"/>
      <c r="H19" s="46">
        <f>+SUM(B19:G19)</f>
        <v>13</v>
      </c>
      <c r="I19" s="46"/>
      <c r="J19" s="46"/>
      <c r="K19" s="46"/>
      <c r="L19" s="46"/>
      <c r="M19" s="46"/>
      <c r="N19" s="46"/>
      <c r="O19" s="46">
        <f>+SUM(I19:N19)</f>
        <v>0</v>
      </c>
      <c r="P19" s="71">
        <f t="shared" si="0"/>
        <v>13</v>
      </c>
    </row>
    <row r="20" spans="1:16" ht="24" customHeight="1" x14ac:dyDescent="0.2">
      <c r="A20" s="57" t="s">
        <v>280</v>
      </c>
      <c r="B20" s="67"/>
      <c r="C20" s="63"/>
      <c r="D20" s="63"/>
      <c r="E20" s="63"/>
      <c r="F20" s="63"/>
      <c r="G20" s="63"/>
      <c r="H20" s="46">
        <f>+SUM(B20:G20)</f>
        <v>0</v>
      </c>
      <c r="I20" s="46"/>
      <c r="J20" s="46"/>
      <c r="K20" s="46"/>
      <c r="L20" s="46"/>
      <c r="M20" s="46"/>
      <c r="N20" s="46"/>
      <c r="O20" s="46">
        <f>+SUM(I20:N20)</f>
        <v>0</v>
      </c>
      <c r="P20" s="71">
        <f t="shared" si="0"/>
        <v>0</v>
      </c>
    </row>
    <row r="21" spans="1:16" ht="24" customHeight="1" x14ac:dyDescent="0.2">
      <c r="A21" s="72" t="s">
        <v>431</v>
      </c>
      <c r="B21" s="61"/>
      <c r="C21" s="64"/>
      <c r="D21" s="64"/>
      <c r="E21" s="64"/>
      <c r="F21" s="64"/>
      <c r="G21" s="64"/>
      <c r="H21" s="68"/>
      <c r="I21" s="68"/>
      <c r="J21" s="68"/>
      <c r="K21" s="68"/>
      <c r="L21" s="68"/>
      <c r="M21" s="68"/>
      <c r="N21" s="68"/>
      <c r="O21" s="68"/>
      <c r="P21" s="62"/>
    </row>
    <row r="22" spans="1:16" ht="24" customHeight="1" x14ac:dyDescent="0.2">
      <c r="A22" s="57" t="s">
        <v>277</v>
      </c>
      <c r="B22" s="67"/>
      <c r="C22" s="63"/>
      <c r="D22" s="63"/>
      <c r="E22" s="63"/>
      <c r="F22" s="63"/>
      <c r="G22" s="63"/>
      <c r="H22" s="46">
        <f>+SUM(B22:G22)</f>
        <v>0</v>
      </c>
      <c r="I22" s="46"/>
      <c r="J22" s="46"/>
      <c r="K22" s="46"/>
      <c r="L22" s="46"/>
      <c r="M22" s="46"/>
      <c r="N22" s="46"/>
      <c r="O22" s="46">
        <f>+SUM(I22:N22)</f>
        <v>0</v>
      </c>
      <c r="P22" s="71">
        <f t="shared" si="0"/>
        <v>0</v>
      </c>
    </row>
    <row r="23" spans="1:16" ht="24" customHeight="1" x14ac:dyDescent="0.2">
      <c r="A23" s="57" t="s">
        <v>320</v>
      </c>
      <c r="B23" s="67"/>
      <c r="C23" s="63"/>
      <c r="D23" s="63"/>
      <c r="E23" s="63"/>
      <c r="F23" s="63"/>
      <c r="G23" s="63"/>
      <c r="H23" s="46">
        <f>+SUM(B23:G23)</f>
        <v>0</v>
      </c>
      <c r="I23" s="46"/>
      <c r="J23" s="46"/>
      <c r="K23" s="46"/>
      <c r="L23" s="46"/>
      <c r="M23" s="46"/>
      <c r="N23" s="46"/>
      <c r="O23" s="46">
        <f>+SUM(I23:N23)</f>
        <v>0</v>
      </c>
      <c r="P23" s="71">
        <f t="shared" si="0"/>
        <v>0</v>
      </c>
    </row>
    <row r="24" spans="1:16" ht="24" customHeight="1" x14ac:dyDescent="0.2">
      <c r="A24" s="72" t="s">
        <v>432</v>
      </c>
      <c r="B24" s="61"/>
      <c r="C24" s="64"/>
      <c r="D24" s="64"/>
      <c r="E24" s="64"/>
      <c r="F24" s="64"/>
      <c r="G24" s="64"/>
      <c r="H24" s="68"/>
      <c r="I24" s="68"/>
      <c r="J24" s="68"/>
      <c r="K24" s="68"/>
      <c r="L24" s="68"/>
      <c r="M24" s="68"/>
      <c r="N24" s="68"/>
      <c r="O24" s="68"/>
      <c r="P24" s="62"/>
    </row>
    <row r="25" spans="1:16" ht="24" customHeight="1" x14ac:dyDescent="0.2">
      <c r="A25" s="57" t="s">
        <v>281</v>
      </c>
      <c r="B25" s="67"/>
      <c r="C25" s="63"/>
      <c r="D25" s="63"/>
      <c r="E25" s="63"/>
      <c r="F25" s="63"/>
      <c r="G25" s="63"/>
      <c r="H25" s="46">
        <f>+SUM(B25:G25)</f>
        <v>0</v>
      </c>
      <c r="I25" s="46"/>
      <c r="J25" s="46"/>
      <c r="K25" s="46"/>
      <c r="L25" s="46"/>
      <c r="M25" s="46"/>
      <c r="N25" s="46"/>
      <c r="O25" s="46">
        <f>+SUM(I25:N25)</f>
        <v>0</v>
      </c>
      <c r="P25" s="71">
        <f t="shared" si="0"/>
        <v>0</v>
      </c>
    </row>
    <row r="26" spans="1:16" ht="24" customHeight="1" x14ac:dyDescent="0.2">
      <c r="A26" s="57" t="s">
        <v>282</v>
      </c>
      <c r="B26" s="67"/>
      <c r="C26" s="63"/>
      <c r="D26" s="63"/>
      <c r="E26" s="63"/>
      <c r="F26" s="63"/>
      <c r="G26" s="63"/>
      <c r="H26" s="46">
        <f>+SUM(B26:G26)</f>
        <v>0</v>
      </c>
      <c r="I26" s="46"/>
      <c r="J26" s="46"/>
      <c r="K26" s="46"/>
      <c r="L26" s="46"/>
      <c r="M26" s="46"/>
      <c r="N26" s="46"/>
      <c r="O26" s="46">
        <f>+SUM(I26:N26)</f>
        <v>0</v>
      </c>
      <c r="P26" s="71">
        <f t="shared" si="0"/>
        <v>0</v>
      </c>
    </row>
    <row r="27" spans="1:16" ht="24" customHeight="1" x14ac:dyDescent="0.2">
      <c r="A27" s="72" t="s">
        <v>433</v>
      </c>
      <c r="B27" s="61"/>
      <c r="C27" s="64"/>
      <c r="D27" s="64"/>
      <c r="E27" s="64"/>
      <c r="F27" s="64"/>
      <c r="G27" s="64"/>
      <c r="H27" s="68"/>
      <c r="I27" s="68"/>
      <c r="J27" s="68"/>
      <c r="K27" s="68"/>
      <c r="L27" s="68"/>
      <c r="M27" s="68"/>
      <c r="N27" s="68"/>
      <c r="O27" s="68"/>
      <c r="P27" s="62"/>
    </row>
    <row r="28" spans="1:16" ht="24" customHeight="1" x14ac:dyDescent="0.2">
      <c r="A28" s="57" t="s">
        <v>283</v>
      </c>
      <c r="B28" s="67"/>
      <c r="C28" s="63"/>
      <c r="D28" s="63"/>
      <c r="E28" s="63"/>
      <c r="F28" s="63"/>
      <c r="G28" s="63"/>
      <c r="H28" s="46">
        <f>+SUM(B28:G28)</f>
        <v>0</v>
      </c>
      <c r="I28" s="46"/>
      <c r="J28" s="46"/>
      <c r="K28" s="46"/>
      <c r="L28" s="46"/>
      <c r="M28" s="46"/>
      <c r="N28" s="46"/>
      <c r="O28" s="46">
        <f>+SUM(I28:N28)</f>
        <v>0</v>
      </c>
      <c r="P28" s="71">
        <f t="shared" si="0"/>
        <v>0</v>
      </c>
    </row>
    <row r="29" spans="1:16" ht="24" customHeight="1" x14ac:dyDescent="0.2">
      <c r="A29" s="57" t="s">
        <v>284</v>
      </c>
      <c r="B29" s="67"/>
      <c r="C29" s="63"/>
      <c r="D29" s="63"/>
      <c r="E29" s="63"/>
      <c r="F29" s="63"/>
      <c r="G29" s="63"/>
      <c r="H29" s="46">
        <f>+SUM(B29:G29)</f>
        <v>0</v>
      </c>
      <c r="I29" s="46"/>
      <c r="J29" s="46"/>
      <c r="K29" s="46"/>
      <c r="L29" s="46"/>
      <c r="M29" s="46"/>
      <c r="N29" s="46"/>
      <c r="O29" s="46">
        <f t="shared" ref="O29:O31" si="1">+SUM(I29:N29)</f>
        <v>0</v>
      </c>
      <c r="P29" s="71">
        <f t="shared" si="0"/>
        <v>0</v>
      </c>
    </row>
    <row r="30" spans="1:16" ht="24" customHeight="1" x14ac:dyDescent="0.2">
      <c r="A30" s="57" t="s">
        <v>285</v>
      </c>
      <c r="B30" s="67"/>
      <c r="C30" s="63"/>
      <c r="D30" s="63"/>
      <c r="E30" s="63"/>
      <c r="F30" s="63"/>
      <c r="G30" s="63"/>
      <c r="H30" s="46">
        <f>+SUM(B30:G30)</f>
        <v>0</v>
      </c>
      <c r="I30" s="46"/>
      <c r="J30" s="46"/>
      <c r="K30" s="46"/>
      <c r="L30" s="46"/>
      <c r="M30" s="46"/>
      <c r="N30" s="46"/>
      <c r="O30" s="46">
        <f t="shared" si="1"/>
        <v>0</v>
      </c>
      <c r="P30" s="71">
        <f t="shared" si="0"/>
        <v>0</v>
      </c>
    </row>
    <row r="31" spans="1:16" ht="24" customHeight="1" x14ac:dyDescent="0.2">
      <c r="A31" s="57" t="s">
        <v>286</v>
      </c>
      <c r="B31" s="67"/>
      <c r="C31" s="63"/>
      <c r="D31" s="63"/>
      <c r="E31" s="63"/>
      <c r="F31" s="63"/>
      <c r="G31" s="63"/>
      <c r="H31" s="46">
        <f>+SUM(B31:G31)</f>
        <v>0</v>
      </c>
      <c r="I31" s="63"/>
      <c r="J31" s="63"/>
      <c r="K31" s="63"/>
      <c r="L31" s="63"/>
      <c r="M31" s="63"/>
      <c r="N31" s="63"/>
      <c r="O31" s="46">
        <f t="shared" si="1"/>
        <v>0</v>
      </c>
      <c r="P31" s="71">
        <f t="shared" si="0"/>
        <v>0</v>
      </c>
    </row>
  </sheetData>
  <mergeCells count="2">
    <mergeCell ref="B13:P13"/>
    <mergeCell ref="A11:P11"/>
  </mergeCells>
  <printOptions horizontalCentered="1"/>
  <pageMargins left="0.78740157480314965" right="0.78740157480314965" top="0.78740157480314965" bottom="1.1811023622047245" header="0.78740157480314965" footer="0.78740157480314965"/>
  <pageSetup scale="72" orientation="portrait" r:id="rId1"/>
  <headerFooter>
    <oddFooter>&amp;L&amp;9Este documento es propiedad de la Administración Central del Municipio de Santiago de Cali. Prohibida su alteración o modificación por cualquier medio, sin previa autorización del Alcalde.&amp;R&amp;9Página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W97"/>
  <sheetViews>
    <sheetView zoomScale="70" zoomScaleNormal="70" workbookViewId="0"/>
  </sheetViews>
  <sheetFormatPr baseColWidth="10" defaultRowHeight="12.75" x14ac:dyDescent="0.2"/>
  <cols>
    <col min="1" max="1" width="10.28515625" customWidth="1"/>
    <col min="2" max="2" width="22" bestFit="1" customWidth="1"/>
    <col min="3" max="3" width="29.7109375" bestFit="1" customWidth="1"/>
    <col min="4" max="4" width="12" customWidth="1"/>
    <col min="8" max="9" width="12.42578125" bestFit="1" customWidth="1"/>
    <col min="12" max="12" width="74.7109375" style="6" bestFit="1" customWidth="1"/>
    <col min="13" max="13" width="53.42578125" style="6" bestFit="1" customWidth="1"/>
    <col min="14" max="14" width="34.140625" style="6" bestFit="1" customWidth="1"/>
    <col min="15" max="15" width="70.42578125" style="6" bestFit="1" customWidth="1"/>
    <col min="16" max="16" width="41.140625" style="6" bestFit="1" customWidth="1"/>
    <col min="17" max="17" width="59.85546875" style="6" bestFit="1" customWidth="1"/>
    <col min="18" max="18" width="74.7109375" style="6" bestFit="1" customWidth="1"/>
    <col min="19" max="19" width="29.42578125" style="6" bestFit="1" customWidth="1"/>
    <col min="20" max="20" width="68.28515625" style="6" bestFit="1" customWidth="1"/>
    <col min="21" max="21" width="47.28515625" style="6" bestFit="1" customWidth="1"/>
    <col min="22" max="22" width="71.5703125" style="6" bestFit="1" customWidth="1"/>
    <col min="23" max="23" width="19.7109375" bestFit="1" customWidth="1"/>
  </cols>
  <sheetData>
    <row r="1" spans="1:23" ht="31.5" customHeight="1" x14ac:dyDescent="0.2">
      <c r="A1" s="8" t="s">
        <v>2</v>
      </c>
      <c r="B1" s="8" t="s">
        <v>3</v>
      </c>
      <c r="C1" s="8" t="s">
        <v>0</v>
      </c>
      <c r="D1" s="8" t="s">
        <v>4</v>
      </c>
      <c r="F1" s="25" t="s">
        <v>242</v>
      </c>
      <c r="G1" s="25" t="s">
        <v>243</v>
      </c>
      <c r="H1" s="27" t="s">
        <v>241</v>
      </c>
      <c r="I1" s="28" t="s">
        <v>245</v>
      </c>
      <c r="J1" s="27" t="s">
        <v>244</v>
      </c>
      <c r="K1" s="6"/>
      <c r="L1" s="11" t="s">
        <v>1</v>
      </c>
      <c r="M1" s="13" t="s">
        <v>137</v>
      </c>
      <c r="N1" s="13" t="s">
        <v>138</v>
      </c>
      <c r="O1" s="13" t="s">
        <v>139</v>
      </c>
      <c r="P1" s="13" t="s">
        <v>140</v>
      </c>
      <c r="Q1" s="13" t="s">
        <v>141</v>
      </c>
      <c r="R1" s="13" t="s">
        <v>142</v>
      </c>
      <c r="S1" s="13" t="s">
        <v>143</v>
      </c>
      <c r="T1" s="13" t="s">
        <v>144</v>
      </c>
      <c r="U1" s="13" t="s">
        <v>145</v>
      </c>
      <c r="V1" s="13" t="s">
        <v>146</v>
      </c>
      <c r="W1" s="12" t="s">
        <v>147</v>
      </c>
    </row>
    <row r="2" spans="1:23" ht="15" x14ac:dyDescent="0.25">
      <c r="A2" s="9" t="s">
        <v>5</v>
      </c>
      <c r="B2" s="9" t="s">
        <v>6</v>
      </c>
      <c r="C2" s="9" t="s">
        <v>7</v>
      </c>
      <c r="D2" s="10">
        <v>6</v>
      </c>
      <c r="F2" s="26" t="s">
        <v>241</v>
      </c>
      <c r="G2" s="6" t="s">
        <v>244</v>
      </c>
      <c r="H2" s="6" t="s">
        <v>245</v>
      </c>
      <c r="I2" s="6" t="s">
        <v>246</v>
      </c>
      <c r="J2" s="6" t="s">
        <v>247</v>
      </c>
      <c r="L2" s="13" t="s">
        <v>137</v>
      </c>
      <c r="M2" s="14" t="s">
        <v>92</v>
      </c>
      <c r="N2" s="15" t="s">
        <v>107</v>
      </c>
      <c r="O2" s="14" t="s">
        <v>110</v>
      </c>
      <c r="P2" s="16" t="s">
        <v>111</v>
      </c>
      <c r="Q2" s="14" t="s">
        <v>115</v>
      </c>
      <c r="R2" s="16" t="s">
        <v>117</v>
      </c>
      <c r="S2" s="14" t="s">
        <v>125</v>
      </c>
      <c r="T2" s="16" t="s">
        <v>305</v>
      </c>
      <c r="U2" s="14" t="s">
        <v>133</v>
      </c>
      <c r="V2" s="16" t="s">
        <v>136</v>
      </c>
      <c r="W2" s="18" t="s">
        <v>148</v>
      </c>
    </row>
    <row r="3" spans="1:23" ht="15" x14ac:dyDescent="0.25">
      <c r="A3" s="9" t="s">
        <v>8</v>
      </c>
      <c r="B3" s="9" t="s">
        <v>6</v>
      </c>
      <c r="C3" s="9" t="s">
        <v>9</v>
      </c>
      <c r="D3" s="10">
        <v>6</v>
      </c>
      <c r="F3" s="26" t="s">
        <v>243</v>
      </c>
      <c r="L3" s="13" t="s">
        <v>138</v>
      </c>
      <c r="M3" s="14" t="s">
        <v>102</v>
      </c>
      <c r="N3" s="15" t="s">
        <v>108</v>
      </c>
      <c r="O3" s="14" t="s">
        <v>109</v>
      </c>
      <c r="P3" s="16" t="s">
        <v>112</v>
      </c>
      <c r="Q3" s="14" t="s">
        <v>113</v>
      </c>
      <c r="R3" s="16" t="s">
        <v>116</v>
      </c>
      <c r="S3" s="14" t="s">
        <v>124</v>
      </c>
      <c r="T3" s="16" t="s">
        <v>130</v>
      </c>
      <c r="U3" s="14" t="s">
        <v>131</v>
      </c>
      <c r="V3" s="16" t="s">
        <v>135</v>
      </c>
      <c r="W3" s="18" t="s">
        <v>149</v>
      </c>
    </row>
    <row r="4" spans="1:23" ht="15" x14ac:dyDescent="0.25">
      <c r="A4" s="9" t="s">
        <v>10</v>
      </c>
      <c r="B4" s="9" t="s">
        <v>6</v>
      </c>
      <c r="C4" s="9" t="s">
        <v>11</v>
      </c>
      <c r="D4" s="10">
        <v>6</v>
      </c>
      <c r="L4" s="13" t="s">
        <v>139</v>
      </c>
      <c r="M4" s="14" t="s">
        <v>103</v>
      </c>
      <c r="N4" s="7"/>
      <c r="O4" s="7"/>
      <c r="P4" s="7"/>
      <c r="Q4" s="14" t="s">
        <v>114</v>
      </c>
      <c r="R4" s="7"/>
      <c r="S4" s="14" t="s">
        <v>128</v>
      </c>
      <c r="T4" s="16" t="s">
        <v>129</v>
      </c>
      <c r="U4" s="14" t="s">
        <v>132</v>
      </c>
      <c r="V4" s="7"/>
      <c r="W4" s="18" t="s">
        <v>150</v>
      </c>
    </row>
    <row r="5" spans="1:23" ht="15" x14ac:dyDescent="0.25">
      <c r="A5" s="9" t="s">
        <v>12</v>
      </c>
      <c r="B5" s="9" t="s">
        <v>6</v>
      </c>
      <c r="C5" s="9" t="s">
        <v>13</v>
      </c>
      <c r="D5" s="10">
        <v>6</v>
      </c>
      <c r="F5">
        <v>0</v>
      </c>
      <c r="L5" s="13" t="s">
        <v>140</v>
      </c>
      <c r="M5" s="14" t="s">
        <v>105</v>
      </c>
      <c r="N5" s="7"/>
      <c r="O5" s="7"/>
      <c r="P5" s="7"/>
      <c r="Q5" s="7"/>
      <c r="R5" s="7"/>
      <c r="S5" s="14" t="s">
        <v>122</v>
      </c>
      <c r="T5" s="7"/>
      <c r="U5" s="14" t="s">
        <v>134</v>
      </c>
      <c r="V5" s="7"/>
    </row>
    <row r="6" spans="1:23" ht="15" x14ac:dyDescent="0.25">
      <c r="A6" s="9" t="s">
        <v>14</v>
      </c>
      <c r="B6" s="9" t="s">
        <v>6</v>
      </c>
      <c r="C6" s="9" t="s">
        <v>15</v>
      </c>
      <c r="D6" s="10">
        <v>6</v>
      </c>
      <c r="L6" s="13" t="s">
        <v>141</v>
      </c>
      <c r="M6" s="14" t="s">
        <v>106</v>
      </c>
      <c r="N6" s="7"/>
      <c r="O6" s="7"/>
      <c r="P6" s="7"/>
      <c r="Q6" s="7"/>
      <c r="R6" s="7"/>
      <c r="S6" s="14" t="s">
        <v>118</v>
      </c>
      <c r="T6" s="7"/>
      <c r="U6" s="7"/>
      <c r="V6" s="7"/>
    </row>
    <row r="7" spans="1:23" ht="15" x14ac:dyDescent="0.25">
      <c r="A7" s="9" t="s">
        <v>16</v>
      </c>
      <c r="B7" s="9" t="s">
        <v>6</v>
      </c>
      <c r="C7" s="9" t="s">
        <v>17</v>
      </c>
      <c r="D7" s="10" t="s">
        <v>18</v>
      </c>
      <c r="L7" s="13" t="s">
        <v>142</v>
      </c>
      <c r="M7" s="14" t="s">
        <v>98</v>
      </c>
      <c r="N7" s="7"/>
      <c r="O7" s="7"/>
      <c r="P7" s="7"/>
      <c r="Q7" s="7"/>
      <c r="R7" s="7"/>
      <c r="S7" s="14" t="s">
        <v>119</v>
      </c>
      <c r="T7" s="7"/>
      <c r="U7" s="7"/>
      <c r="V7" s="7"/>
    </row>
    <row r="8" spans="1:23" ht="15" x14ac:dyDescent="0.25">
      <c r="A8" s="9" t="s">
        <v>19</v>
      </c>
      <c r="B8" s="9" t="s">
        <v>6</v>
      </c>
      <c r="C8" s="9" t="s">
        <v>20</v>
      </c>
      <c r="D8" s="10">
        <v>6</v>
      </c>
      <c r="L8" s="13" t="s">
        <v>143</v>
      </c>
      <c r="M8" s="14" t="s">
        <v>97</v>
      </c>
      <c r="N8" s="7"/>
      <c r="O8" s="7"/>
      <c r="P8" s="7"/>
      <c r="Q8" s="7"/>
      <c r="R8" s="7"/>
      <c r="S8" s="14" t="s">
        <v>121</v>
      </c>
      <c r="T8" s="7"/>
      <c r="U8" s="7"/>
      <c r="V8" s="7"/>
    </row>
    <row r="9" spans="1:23" ht="15" x14ac:dyDescent="0.25">
      <c r="A9" s="9" t="s">
        <v>21</v>
      </c>
      <c r="B9" s="9" t="s">
        <v>6</v>
      </c>
      <c r="C9" s="9" t="s">
        <v>22</v>
      </c>
      <c r="D9" s="10">
        <v>6</v>
      </c>
      <c r="L9" s="13" t="s">
        <v>144</v>
      </c>
      <c r="M9" s="14" t="s">
        <v>95</v>
      </c>
      <c r="N9" s="7"/>
      <c r="O9" s="7"/>
      <c r="P9" s="7"/>
      <c r="Q9" s="7"/>
      <c r="R9" s="7"/>
      <c r="S9" s="14" t="s">
        <v>126</v>
      </c>
      <c r="T9" s="7"/>
      <c r="U9" s="7"/>
      <c r="V9" s="7"/>
    </row>
    <row r="10" spans="1:23" ht="15" x14ac:dyDescent="0.25">
      <c r="A10" s="9" t="s">
        <v>23</v>
      </c>
      <c r="B10" s="9" t="s">
        <v>6</v>
      </c>
      <c r="C10" s="9" t="s">
        <v>24</v>
      </c>
      <c r="D10" s="10" t="s">
        <v>25</v>
      </c>
      <c r="L10" s="13" t="s">
        <v>145</v>
      </c>
      <c r="M10" s="14" t="s">
        <v>96</v>
      </c>
      <c r="N10" s="7"/>
      <c r="O10" s="7"/>
      <c r="P10" s="7"/>
      <c r="Q10" s="7"/>
      <c r="R10" s="7"/>
      <c r="S10" s="14" t="s">
        <v>120</v>
      </c>
      <c r="T10" s="7"/>
      <c r="U10" s="7"/>
      <c r="V10" s="7"/>
    </row>
    <row r="11" spans="1:23" ht="15" x14ac:dyDescent="0.25">
      <c r="A11" s="9" t="s">
        <v>26</v>
      </c>
      <c r="B11" s="9" t="s">
        <v>6</v>
      </c>
      <c r="C11" s="9" t="s">
        <v>27</v>
      </c>
      <c r="D11" s="10">
        <v>6</v>
      </c>
      <c r="L11" s="13" t="s">
        <v>146</v>
      </c>
      <c r="M11" s="14" t="s">
        <v>94</v>
      </c>
      <c r="N11" s="7"/>
      <c r="O11" s="7"/>
      <c r="P11" s="7"/>
      <c r="Q11" s="7"/>
      <c r="R11" s="7"/>
      <c r="S11" s="14" t="s">
        <v>127</v>
      </c>
      <c r="T11" s="7"/>
      <c r="U11" s="7"/>
      <c r="V11" s="7"/>
    </row>
    <row r="12" spans="1:23" ht="15" x14ac:dyDescent="0.25">
      <c r="A12" s="9" t="s">
        <v>28</v>
      </c>
      <c r="B12" s="9" t="s">
        <v>6</v>
      </c>
      <c r="C12" s="9" t="s">
        <v>29</v>
      </c>
      <c r="D12" s="10">
        <v>3</v>
      </c>
      <c r="L12" s="7"/>
      <c r="M12" s="14" t="s">
        <v>104</v>
      </c>
      <c r="N12" s="7"/>
      <c r="O12" s="7"/>
      <c r="P12" s="7"/>
      <c r="Q12" s="7"/>
      <c r="R12" s="7"/>
      <c r="S12" s="14" t="s">
        <v>123</v>
      </c>
      <c r="T12" s="7"/>
      <c r="U12" s="7"/>
      <c r="V12" s="7"/>
    </row>
    <row r="13" spans="1:23" ht="15" x14ac:dyDescent="0.25">
      <c r="A13" s="9" t="s">
        <v>30</v>
      </c>
      <c r="B13" s="9" t="s">
        <v>6</v>
      </c>
      <c r="C13" s="9" t="s">
        <v>31</v>
      </c>
      <c r="D13" s="10">
        <v>4</v>
      </c>
      <c r="L13" s="7"/>
      <c r="M13" s="14" t="s">
        <v>101</v>
      </c>
      <c r="N13" s="7"/>
      <c r="O13" s="7"/>
      <c r="P13" s="7"/>
      <c r="Q13" s="7"/>
      <c r="R13" s="7"/>
      <c r="S13" s="7"/>
      <c r="T13" s="7"/>
      <c r="U13" s="7"/>
      <c r="V13" s="7"/>
    </row>
    <row r="14" spans="1:23" ht="15" x14ac:dyDescent="0.25">
      <c r="A14" s="9" t="s">
        <v>32</v>
      </c>
      <c r="B14" s="9" t="s">
        <v>6</v>
      </c>
      <c r="C14" s="9" t="s">
        <v>33</v>
      </c>
      <c r="D14" s="10">
        <v>6</v>
      </c>
      <c r="L14" s="7"/>
      <c r="M14" s="14" t="s">
        <v>100</v>
      </c>
      <c r="N14" s="7"/>
      <c r="O14" s="7"/>
      <c r="P14" s="7"/>
      <c r="Q14" s="7"/>
      <c r="R14" s="7"/>
      <c r="S14" s="7"/>
      <c r="T14" s="7"/>
      <c r="U14" s="7"/>
      <c r="V14" s="7"/>
    </row>
    <row r="15" spans="1:23" ht="15" x14ac:dyDescent="0.25">
      <c r="A15" s="9" t="s">
        <v>34</v>
      </c>
      <c r="B15" s="9" t="s">
        <v>6</v>
      </c>
      <c r="C15" s="9" t="s">
        <v>35</v>
      </c>
      <c r="D15" s="10">
        <v>6</v>
      </c>
      <c r="L15" s="7"/>
      <c r="M15" s="14" t="s">
        <v>93</v>
      </c>
      <c r="N15" s="7"/>
      <c r="O15" s="7"/>
      <c r="P15" s="7"/>
      <c r="Q15" s="7"/>
      <c r="R15" s="7"/>
      <c r="S15" s="7"/>
      <c r="T15" s="7"/>
      <c r="U15" s="7"/>
      <c r="V15" s="7"/>
    </row>
    <row r="16" spans="1:23" ht="15" x14ac:dyDescent="0.25">
      <c r="A16" s="9" t="s">
        <v>36</v>
      </c>
      <c r="B16" s="9" t="s">
        <v>6</v>
      </c>
      <c r="C16" s="9" t="s">
        <v>37</v>
      </c>
      <c r="D16" s="10">
        <v>6</v>
      </c>
      <c r="L16" s="7"/>
      <c r="M16" s="14" t="s">
        <v>99</v>
      </c>
      <c r="N16" s="7"/>
      <c r="O16" s="7"/>
      <c r="P16" s="7"/>
      <c r="Q16" s="7"/>
      <c r="R16" s="7"/>
      <c r="S16" s="7"/>
      <c r="T16" s="7"/>
      <c r="U16" s="7"/>
      <c r="V16" s="7"/>
    </row>
    <row r="17" spans="1:23" ht="15" x14ac:dyDescent="0.25">
      <c r="A17" s="9" t="s">
        <v>38</v>
      </c>
      <c r="B17" s="9" t="s">
        <v>6</v>
      </c>
      <c r="C17" s="9" t="s">
        <v>39</v>
      </c>
      <c r="D17" s="10">
        <v>5</v>
      </c>
    </row>
    <row r="18" spans="1:23" ht="15" x14ac:dyDescent="0.25">
      <c r="A18" s="9" t="s">
        <v>40</v>
      </c>
      <c r="B18" s="9" t="s">
        <v>6</v>
      </c>
      <c r="C18" s="9" t="s">
        <v>41</v>
      </c>
      <c r="D18" s="10">
        <v>6</v>
      </c>
    </row>
    <row r="19" spans="1:23" ht="15" x14ac:dyDescent="0.25">
      <c r="A19" s="9" t="s">
        <v>42</v>
      </c>
      <c r="B19" s="9" t="s">
        <v>6</v>
      </c>
      <c r="C19" s="9" t="s">
        <v>43</v>
      </c>
      <c r="D19" s="10">
        <v>6</v>
      </c>
      <c r="L19" s="17"/>
      <c r="M19" s="17"/>
      <c r="N19" s="17"/>
      <c r="O19" s="17"/>
      <c r="P19" s="17"/>
      <c r="Q19" s="17"/>
      <c r="R19" s="17"/>
      <c r="S19" s="17"/>
      <c r="T19" s="17"/>
      <c r="U19" s="17"/>
      <c r="V19" s="17"/>
      <c r="W19" s="19"/>
    </row>
    <row r="20" spans="1:23" ht="15.75" x14ac:dyDescent="0.25">
      <c r="A20" s="9" t="s">
        <v>44</v>
      </c>
      <c r="B20" s="9" t="s">
        <v>6</v>
      </c>
      <c r="C20" s="9" t="s">
        <v>45</v>
      </c>
      <c r="D20" s="10">
        <v>6</v>
      </c>
      <c r="L20" s="20" t="s">
        <v>235</v>
      </c>
      <c r="M20" s="24" t="s">
        <v>155</v>
      </c>
    </row>
    <row r="21" spans="1:23" ht="15" x14ac:dyDescent="0.25">
      <c r="A21" s="9" t="s">
        <v>46</v>
      </c>
      <c r="B21" s="9" t="s">
        <v>6</v>
      </c>
      <c r="C21" s="9" t="s">
        <v>47</v>
      </c>
      <c r="D21" s="10">
        <v>6</v>
      </c>
      <c r="L21" s="21" t="s">
        <v>239</v>
      </c>
      <c r="M21" s="23" t="s">
        <v>158</v>
      </c>
    </row>
    <row r="22" spans="1:23" ht="15" x14ac:dyDescent="0.25">
      <c r="A22" s="9" t="s">
        <v>48</v>
      </c>
      <c r="B22" s="9" t="s">
        <v>6</v>
      </c>
      <c r="C22" s="9" t="s">
        <v>49</v>
      </c>
      <c r="D22" s="10">
        <v>2</v>
      </c>
      <c r="L22" s="21" t="s">
        <v>151</v>
      </c>
      <c r="M22" s="23" t="s">
        <v>159</v>
      </c>
    </row>
    <row r="23" spans="1:23" ht="15" x14ac:dyDescent="0.25">
      <c r="A23" s="9" t="s">
        <v>50</v>
      </c>
      <c r="B23" s="9" t="s">
        <v>6</v>
      </c>
      <c r="C23" s="9" t="s">
        <v>51</v>
      </c>
      <c r="D23" s="10">
        <v>3</v>
      </c>
      <c r="L23" s="21" t="s">
        <v>152</v>
      </c>
      <c r="M23" s="23" t="s">
        <v>160</v>
      </c>
      <c r="S23" s="1"/>
    </row>
    <row r="24" spans="1:23" ht="15" x14ac:dyDescent="0.25">
      <c r="A24" s="9" t="s">
        <v>52</v>
      </c>
      <c r="B24" s="9" t="s">
        <v>6</v>
      </c>
      <c r="C24" s="9" t="s">
        <v>53</v>
      </c>
      <c r="D24" s="10">
        <v>6</v>
      </c>
      <c r="L24" s="21" t="s">
        <v>153</v>
      </c>
      <c r="M24" s="23" t="s">
        <v>161</v>
      </c>
      <c r="S24" s="1"/>
    </row>
    <row r="25" spans="1:23" ht="25.5" x14ac:dyDescent="0.25">
      <c r="A25" s="9" t="s">
        <v>54</v>
      </c>
      <c r="B25" s="9" t="s">
        <v>6</v>
      </c>
      <c r="C25" s="9" t="s">
        <v>55</v>
      </c>
      <c r="D25" s="10">
        <v>6</v>
      </c>
      <c r="L25" s="21" t="s">
        <v>156</v>
      </c>
      <c r="M25" s="23" t="s">
        <v>162</v>
      </c>
      <c r="S25" s="1"/>
    </row>
    <row r="26" spans="1:23" ht="25.5" x14ac:dyDescent="0.25">
      <c r="A26" s="9" t="s">
        <v>56</v>
      </c>
      <c r="B26" s="9" t="s">
        <v>6</v>
      </c>
      <c r="C26" s="9" t="s">
        <v>57</v>
      </c>
      <c r="D26" s="10">
        <v>6</v>
      </c>
      <c r="L26" s="21" t="s">
        <v>154</v>
      </c>
      <c r="M26" s="23" t="s">
        <v>163</v>
      </c>
      <c r="P26" s="5"/>
      <c r="Q26" s="4"/>
      <c r="R26" s="4"/>
      <c r="S26" s="1"/>
      <c r="T26" s="4"/>
      <c r="U26" s="4"/>
    </row>
    <row r="27" spans="1:23" ht="25.5" x14ac:dyDescent="0.25">
      <c r="A27" s="9" t="s">
        <v>58</v>
      </c>
      <c r="B27" s="9" t="s">
        <v>6</v>
      </c>
      <c r="C27" s="9" t="s">
        <v>59</v>
      </c>
      <c r="D27" s="10">
        <v>6</v>
      </c>
      <c r="L27" s="21" t="s">
        <v>236</v>
      </c>
      <c r="M27" s="23" t="s">
        <v>164</v>
      </c>
      <c r="P27" s="3"/>
      <c r="Q27" s="1"/>
      <c r="R27" s="1"/>
      <c r="S27" s="1"/>
      <c r="T27" s="3"/>
      <c r="U27" s="1"/>
    </row>
    <row r="28" spans="1:23" ht="25.5" x14ac:dyDescent="0.25">
      <c r="A28" s="9" t="s">
        <v>60</v>
      </c>
      <c r="B28" s="9" t="s">
        <v>6</v>
      </c>
      <c r="C28" s="9" t="s">
        <v>61</v>
      </c>
      <c r="D28" s="10">
        <v>1</v>
      </c>
      <c r="L28" s="21" t="s">
        <v>237</v>
      </c>
      <c r="M28" s="23" t="s">
        <v>165</v>
      </c>
      <c r="P28" s="3"/>
      <c r="Q28" s="1"/>
      <c r="R28" s="1"/>
      <c r="S28" s="1"/>
      <c r="T28" s="3"/>
      <c r="U28" s="1"/>
    </row>
    <row r="29" spans="1:23" ht="25.5" x14ac:dyDescent="0.25">
      <c r="A29" s="9" t="s">
        <v>62</v>
      </c>
      <c r="B29" s="9" t="s">
        <v>6</v>
      </c>
      <c r="C29" s="9" t="s">
        <v>63</v>
      </c>
      <c r="D29" s="10">
        <v>6</v>
      </c>
      <c r="L29" s="21" t="s">
        <v>238</v>
      </c>
      <c r="M29" s="23" t="s">
        <v>166</v>
      </c>
      <c r="P29" s="3"/>
      <c r="Q29" s="1"/>
      <c r="R29" s="1"/>
      <c r="S29" s="1"/>
      <c r="T29" s="3"/>
      <c r="U29" s="1"/>
    </row>
    <row r="30" spans="1:23" ht="15" x14ac:dyDescent="0.25">
      <c r="A30" s="9" t="s">
        <v>64</v>
      </c>
      <c r="B30" s="9" t="s">
        <v>6</v>
      </c>
      <c r="C30" s="9" t="s">
        <v>65</v>
      </c>
      <c r="D30" s="10">
        <v>6</v>
      </c>
      <c r="L30" s="21" t="s">
        <v>240</v>
      </c>
      <c r="M30" s="23" t="s">
        <v>167</v>
      </c>
      <c r="P30" s="3"/>
      <c r="Q30" s="1"/>
      <c r="R30" s="1"/>
      <c r="S30" s="1"/>
      <c r="T30" s="3"/>
    </row>
    <row r="31" spans="1:23" ht="15" x14ac:dyDescent="0.25">
      <c r="A31" s="9" t="s">
        <v>66</v>
      </c>
      <c r="B31" s="9" t="s">
        <v>6</v>
      </c>
      <c r="C31" s="9" t="s">
        <v>67</v>
      </c>
      <c r="D31" s="10">
        <v>6</v>
      </c>
      <c r="M31" s="23" t="s">
        <v>168</v>
      </c>
      <c r="P31" s="3"/>
      <c r="Q31" s="1"/>
      <c r="R31" s="1"/>
      <c r="S31" s="1"/>
      <c r="T31" s="3"/>
    </row>
    <row r="32" spans="1:23" ht="15" x14ac:dyDescent="0.25">
      <c r="A32" s="9" t="s">
        <v>68</v>
      </c>
      <c r="B32" s="9" t="s">
        <v>6</v>
      </c>
      <c r="C32" s="9" t="s">
        <v>69</v>
      </c>
      <c r="D32" s="10">
        <v>6</v>
      </c>
      <c r="M32" s="23" t="s">
        <v>169</v>
      </c>
      <c r="P32" s="3"/>
      <c r="Q32" s="1"/>
      <c r="R32" s="1"/>
      <c r="T32" s="3"/>
    </row>
    <row r="33" spans="1:20" ht="15" x14ac:dyDescent="0.25">
      <c r="A33" s="9" t="s">
        <v>70</v>
      </c>
      <c r="B33" s="9" t="s">
        <v>6</v>
      </c>
      <c r="C33" s="9" t="s">
        <v>71</v>
      </c>
      <c r="D33" s="10">
        <v>6</v>
      </c>
      <c r="M33" s="23" t="s">
        <v>170</v>
      </c>
      <c r="P33" s="3"/>
      <c r="Q33" s="1"/>
      <c r="R33" s="1"/>
      <c r="T33" s="3"/>
    </row>
    <row r="34" spans="1:20" ht="15" x14ac:dyDescent="0.25">
      <c r="A34" s="9" t="s">
        <v>72</v>
      </c>
      <c r="B34" s="9" t="s">
        <v>6</v>
      </c>
      <c r="C34" s="9" t="s">
        <v>73</v>
      </c>
      <c r="D34" s="10">
        <v>6</v>
      </c>
      <c r="M34" s="23" t="s">
        <v>171</v>
      </c>
      <c r="P34" s="3"/>
      <c r="Q34" s="1"/>
      <c r="R34" s="1"/>
    </row>
    <row r="35" spans="1:20" ht="15" x14ac:dyDescent="0.25">
      <c r="A35" s="9" t="s">
        <v>74</v>
      </c>
      <c r="B35" s="9" t="s">
        <v>6</v>
      </c>
      <c r="C35" s="9" t="s">
        <v>75</v>
      </c>
      <c r="D35" s="10">
        <v>6</v>
      </c>
      <c r="M35" s="23" t="s">
        <v>172</v>
      </c>
      <c r="P35" s="3"/>
      <c r="Q35" s="1"/>
      <c r="R35" s="1"/>
    </row>
    <row r="36" spans="1:20" ht="15" x14ac:dyDescent="0.25">
      <c r="A36" s="9" t="s">
        <v>76</v>
      </c>
      <c r="B36" s="9" t="s">
        <v>6</v>
      </c>
      <c r="C36" s="9" t="s">
        <v>77</v>
      </c>
      <c r="D36" s="10">
        <v>6</v>
      </c>
      <c r="M36" s="23" t="s">
        <v>173</v>
      </c>
      <c r="P36" s="2"/>
      <c r="Q36" s="2"/>
      <c r="R36" s="2"/>
    </row>
    <row r="37" spans="1:20" ht="38.25" x14ac:dyDescent="0.25">
      <c r="A37" s="9" t="s">
        <v>78</v>
      </c>
      <c r="B37" s="9" t="s">
        <v>6</v>
      </c>
      <c r="C37" s="9" t="s">
        <v>79</v>
      </c>
      <c r="D37" s="10">
        <v>2</v>
      </c>
      <c r="M37" s="23" t="s">
        <v>174</v>
      </c>
    </row>
    <row r="38" spans="1:20" ht="15" x14ac:dyDescent="0.25">
      <c r="A38" s="9" t="s">
        <v>80</v>
      </c>
      <c r="B38" s="9" t="s">
        <v>6</v>
      </c>
      <c r="C38" s="9" t="s">
        <v>81</v>
      </c>
      <c r="D38" s="10">
        <v>6</v>
      </c>
      <c r="M38" s="23" t="s">
        <v>175</v>
      </c>
    </row>
    <row r="39" spans="1:20" ht="15" x14ac:dyDescent="0.25">
      <c r="A39" s="9" t="s">
        <v>82</v>
      </c>
      <c r="B39" s="9" t="s">
        <v>6</v>
      </c>
      <c r="C39" s="9" t="s">
        <v>83</v>
      </c>
      <c r="D39" s="10">
        <v>6</v>
      </c>
      <c r="M39" s="23" t="s">
        <v>176</v>
      </c>
    </row>
    <row r="40" spans="1:20" ht="15" x14ac:dyDescent="0.25">
      <c r="A40" s="9" t="s">
        <v>84</v>
      </c>
      <c r="B40" s="9" t="s">
        <v>6</v>
      </c>
      <c r="C40" s="9" t="s">
        <v>85</v>
      </c>
      <c r="D40" s="10">
        <v>6</v>
      </c>
      <c r="M40" s="23" t="s">
        <v>177</v>
      </c>
    </row>
    <row r="41" spans="1:20" ht="15" x14ac:dyDescent="0.25">
      <c r="A41" s="9" t="s">
        <v>86</v>
      </c>
      <c r="B41" s="9" t="s">
        <v>6</v>
      </c>
      <c r="C41" s="9" t="s">
        <v>87</v>
      </c>
      <c r="D41" s="10">
        <v>6</v>
      </c>
      <c r="M41" s="23" t="s">
        <v>178</v>
      </c>
    </row>
    <row r="42" spans="1:20" ht="15" x14ac:dyDescent="0.25">
      <c r="A42" s="9" t="s">
        <v>88</v>
      </c>
      <c r="B42" s="9" t="s">
        <v>6</v>
      </c>
      <c r="C42" s="9" t="s">
        <v>89</v>
      </c>
      <c r="D42" s="10">
        <v>1</v>
      </c>
      <c r="M42" s="23" t="s">
        <v>179</v>
      </c>
    </row>
    <row r="43" spans="1:20" ht="25.5" x14ac:dyDescent="0.25">
      <c r="A43" s="9" t="s">
        <v>90</v>
      </c>
      <c r="B43" s="9" t="s">
        <v>6</v>
      </c>
      <c r="C43" s="9" t="s">
        <v>91</v>
      </c>
      <c r="D43" s="10">
        <v>5</v>
      </c>
      <c r="M43" s="23" t="s">
        <v>219</v>
      </c>
    </row>
    <row r="44" spans="1:20" ht="25.5" x14ac:dyDescent="0.2">
      <c r="M44" s="23" t="s">
        <v>180</v>
      </c>
    </row>
    <row r="45" spans="1:20" x14ac:dyDescent="0.2">
      <c r="M45" s="23" t="s">
        <v>181</v>
      </c>
    </row>
    <row r="46" spans="1:20" x14ac:dyDescent="0.2">
      <c r="M46" s="23" t="s">
        <v>182</v>
      </c>
    </row>
    <row r="47" spans="1:20" x14ac:dyDescent="0.2">
      <c r="M47" s="23" t="s">
        <v>183</v>
      </c>
    </row>
    <row r="48" spans="1:20" ht="25.5" x14ac:dyDescent="0.2">
      <c r="M48" s="23" t="s">
        <v>184</v>
      </c>
    </row>
    <row r="49" spans="13:13" ht="38.25" x14ac:dyDescent="0.2">
      <c r="M49" s="23" t="s">
        <v>220</v>
      </c>
    </row>
    <row r="50" spans="13:13" ht="25.5" x14ac:dyDescent="0.2">
      <c r="M50" s="23" t="s">
        <v>185</v>
      </c>
    </row>
    <row r="51" spans="13:13" ht="76.5" x14ac:dyDescent="0.2">
      <c r="M51" s="23" t="s">
        <v>221</v>
      </c>
    </row>
    <row r="52" spans="13:13" x14ac:dyDescent="0.2">
      <c r="M52" s="23" t="s">
        <v>186</v>
      </c>
    </row>
    <row r="53" spans="13:13" ht="25.5" x14ac:dyDescent="0.2">
      <c r="M53" s="23" t="s">
        <v>187</v>
      </c>
    </row>
    <row r="54" spans="13:13" x14ac:dyDescent="0.2">
      <c r="M54" s="23" t="s">
        <v>188</v>
      </c>
    </row>
    <row r="55" spans="13:13" x14ac:dyDescent="0.2">
      <c r="M55" s="23" t="s">
        <v>189</v>
      </c>
    </row>
    <row r="56" spans="13:13" x14ac:dyDescent="0.2">
      <c r="M56" s="23" t="s">
        <v>190</v>
      </c>
    </row>
    <row r="57" spans="13:13" x14ac:dyDescent="0.2">
      <c r="M57" s="23" t="s">
        <v>191</v>
      </c>
    </row>
    <row r="58" spans="13:13" x14ac:dyDescent="0.2">
      <c r="M58" s="23" t="s">
        <v>222</v>
      </c>
    </row>
    <row r="59" spans="13:13" x14ac:dyDescent="0.2">
      <c r="M59" s="23" t="s">
        <v>192</v>
      </c>
    </row>
    <row r="60" spans="13:13" ht="25.5" x14ac:dyDescent="0.2">
      <c r="M60" s="23" t="s">
        <v>223</v>
      </c>
    </row>
    <row r="61" spans="13:13" x14ac:dyDescent="0.2">
      <c r="M61" s="23" t="s">
        <v>193</v>
      </c>
    </row>
    <row r="62" spans="13:13" ht="51" x14ac:dyDescent="0.2">
      <c r="M62" s="23" t="s">
        <v>224</v>
      </c>
    </row>
    <row r="63" spans="13:13" ht="38.25" x14ac:dyDescent="0.2">
      <c r="M63" s="23" t="s">
        <v>225</v>
      </c>
    </row>
    <row r="64" spans="13:13" ht="63.75" x14ac:dyDescent="0.2">
      <c r="M64" s="23" t="s">
        <v>226</v>
      </c>
    </row>
    <row r="65" spans="13:13" ht="25.5" x14ac:dyDescent="0.2">
      <c r="M65" s="23" t="s">
        <v>194</v>
      </c>
    </row>
    <row r="66" spans="13:13" x14ac:dyDescent="0.2">
      <c r="M66" s="23" t="s">
        <v>195</v>
      </c>
    </row>
    <row r="67" spans="13:13" ht="25.5" x14ac:dyDescent="0.2">
      <c r="M67" s="23" t="s">
        <v>196</v>
      </c>
    </row>
    <row r="68" spans="13:13" x14ac:dyDescent="0.2">
      <c r="M68" s="23" t="s">
        <v>197</v>
      </c>
    </row>
    <row r="69" spans="13:13" x14ac:dyDescent="0.2">
      <c r="M69" s="23" t="s">
        <v>198</v>
      </c>
    </row>
    <row r="70" spans="13:13" x14ac:dyDescent="0.2">
      <c r="M70" s="23" t="s">
        <v>227</v>
      </c>
    </row>
    <row r="71" spans="13:13" x14ac:dyDescent="0.2">
      <c r="M71" s="23" t="s">
        <v>199</v>
      </c>
    </row>
    <row r="72" spans="13:13" ht="25.5" x14ac:dyDescent="0.2">
      <c r="M72" s="23" t="s">
        <v>200</v>
      </c>
    </row>
    <row r="73" spans="13:13" ht="25.5" x14ac:dyDescent="0.2">
      <c r="M73" s="23" t="s">
        <v>201</v>
      </c>
    </row>
    <row r="74" spans="13:13" x14ac:dyDescent="0.2">
      <c r="M74" s="23" t="s">
        <v>202</v>
      </c>
    </row>
    <row r="75" spans="13:13" ht="25.5" x14ac:dyDescent="0.2">
      <c r="M75" s="23" t="s">
        <v>203</v>
      </c>
    </row>
    <row r="76" spans="13:13" ht="25.5" x14ac:dyDescent="0.2">
      <c r="M76" s="23" t="s">
        <v>204</v>
      </c>
    </row>
    <row r="77" spans="13:13" x14ac:dyDescent="0.2">
      <c r="M77" s="23" t="s">
        <v>205</v>
      </c>
    </row>
    <row r="78" spans="13:13" x14ac:dyDescent="0.2">
      <c r="M78" s="23" t="s">
        <v>206</v>
      </c>
    </row>
    <row r="79" spans="13:13" x14ac:dyDescent="0.2">
      <c r="M79" s="23" t="s">
        <v>207</v>
      </c>
    </row>
    <row r="80" spans="13:13" x14ac:dyDescent="0.2">
      <c r="M80" s="23" t="s">
        <v>208</v>
      </c>
    </row>
    <row r="81" spans="12:19" x14ac:dyDescent="0.2">
      <c r="M81" s="23" t="s">
        <v>209</v>
      </c>
    </row>
    <row r="82" spans="12:19" x14ac:dyDescent="0.2">
      <c r="M82" s="23" t="s">
        <v>210</v>
      </c>
    </row>
    <row r="83" spans="12:19" ht="63.75" x14ac:dyDescent="0.2">
      <c r="M83" s="23" t="s">
        <v>228</v>
      </c>
    </row>
    <row r="84" spans="12:19" ht="25.5" x14ac:dyDescent="0.2">
      <c r="M84" s="23" t="s">
        <v>211</v>
      </c>
    </row>
    <row r="85" spans="12:19" ht="25.5" customHeight="1" x14ac:dyDescent="0.2">
      <c r="M85" s="23" t="s">
        <v>229</v>
      </c>
    </row>
    <row r="86" spans="12:19" ht="12.75" customHeight="1" x14ac:dyDescent="0.2">
      <c r="M86" s="23" t="s">
        <v>212</v>
      </c>
    </row>
    <row r="87" spans="12:19" ht="38.25" x14ac:dyDescent="0.2">
      <c r="M87" s="23" t="s">
        <v>213</v>
      </c>
    </row>
    <row r="88" spans="12:19" ht="165.75" x14ac:dyDescent="0.2">
      <c r="M88" s="23" t="s">
        <v>230</v>
      </c>
    </row>
    <row r="89" spans="12:19" ht="25.5" x14ac:dyDescent="0.2">
      <c r="M89" s="23" t="s">
        <v>214</v>
      </c>
    </row>
    <row r="90" spans="12:19" ht="25.5" x14ac:dyDescent="0.2">
      <c r="L90" s="22"/>
      <c r="M90" s="23" t="s">
        <v>231</v>
      </c>
      <c r="S90" s="6" t="s">
        <v>157</v>
      </c>
    </row>
    <row r="91" spans="12:19" ht="25.5" x14ac:dyDescent="0.2">
      <c r="M91" s="23" t="s">
        <v>215</v>
      </c>
    </row>
    <row r="92" spans="12:19" ht="51" x14ac:dyDescent="0.2">
      <c r="M92" s="23" t="s">
        <v>232</v>
      </c>
    </row>
    <row r="93" spans="12:19" ht="25.5" x14ac:dyDescent="0.2">
      <c r="M93" s="23" t="s">
        <v>233</v>
      </c>
    </row>
    <row r="94" spans="12:19" ht="25.5" x14ac:dyDescent="0.2">
      <c r="M94" s="23" t="s">
        <v>216</v>
      </c>
    </row>
    <row r="95" spans="12:19" x14ac:dyDescent="0.2">
      <c r="M95" s="23" t="s">
        <v>217</v>
      </c>
    </row>
    <row r="96" spans="12:19" ht="25.5" x14ac:dyDescent="0.2">
      <c r="M96" s="23" t="s">
        <v>218</v>
      </c>
    </row>
    <row r="97" spans="13:13" x14ac:dyDescent="0.2">
      <c r="M97" s="23" t="s">
        <v>234</v>
      </c>
    </row>
  </sheetData>
  <sortState xmlns:xlrd2="http://schemas.microsoft.com/office/spreadsheetml/2017/richdata2" ref="V2:V3">
    <sortCondition ref="V2"/>
  </sortState>
  <printOptions horizontalCentered="1"/>
  <pageMargins left="1.1811023622047245" right="1.1811023622047245" top="1.1811023622047245" bottom="0.78740157480314965" header="0.31496062992125984" footer="0.31496062992125984"/>
  <pageSetup scale="10"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78"/>
  <sheetViews>
    <sheetView showGridLines="0" zoomScaleNormal="100" zoomScaleSheetLayoutView="90" workbookViewId="0">
      <selection activeCell="E1" sqref="E1"/>
    </sheetView>
  </sheetViews>
  <sheetFormatPr baseColWidth="10" defaultRowHeight="12.75" x14ac:dyDescent="0.2"/>
  <cols>
    <col min="1" max="1" width="26.28515625" customWidth="1"/>
    <col min="2" max="4" width="10.7109375" customWidth="1"/>
    <col min="5" max="5" width="13.42578125" customWidth="1"/>
    <col min="6" max="7" width="10.7109375" customWidth="1"/>
    <col min="8" max="8" width="69.7109375" customWidth="1"/>
    <col min="9" max="9" width="60.42578125" customWidth="1"/>
  </cols>
  <sheetData>
    <row r="1" spans="1:7" x14ac:dyDescent="0.2">
      <c r="A1" s="74"/>
      <c r="B1" s="74"/>
      <c r="C1" s="74"/>
      <c r="D1" s="74"/>
      <c r="E1" s="74"/>
      <c r="F1" s="74"/>
      <c r="G1" s="74"/>
    </row>
    <row r="2" spans="1:7" x14ac:dyDescent="0.2">
      <c r="A2" s="74"/>
      <c r="B2" s="74"/>
      <c r="C2" s="74"/>
      <c r="D2" s="74"/>
      <c r="E2" s="74"/>
      <c r="F2" s="74"/>
      <c r="G2" s="74"/>
    </row>
    <row r="3" spans="1:7" x14ac:dyDescent="0.2">
      <c r="A3" s="74"/>
      <c r="B3" s="74"/>
      <c r="C3" s="74"/>
      <c r="D3" s="74"/>
      <c r="E3" s="74"/>
      <c r="F3" s="74"/>
      <c r="G3" s="74"/>
    </row>
    <row r="4" spans="1:7" x14ac:dyDescent="0.2">
      <c r="A4" s="74"/>
      <c r="B4" s="74"/>
      <c r="C4" s="74"/>
      <c r="D4" s="74"/>
      <c r="E4" s="74"/>
      <c r="F4" s="74"/>
      <c r="G4" s="74"/>
    </row>
    <row r="5" spans="1:7" x14ac:dyDescent="0.2">
      <c r="A5" s="74"/>
      <c r="B5" s="74"/>
      <c r="C5" s="74"/>
      <c r="D5" s="74"/>
      <c r="E5" s="74"/>
      <c r="F5" s="74"/>
      <c r="G5" s="74"/>
    </row>
    <row r="6" spans="1:7" x14ac:dyDescent="0.2">
      <c r="A6" s="74"/>
      <c r="B6" s="74"/>
      <c r="C6" s="74"/>
      <c r="D6" s="74"/>
      <c r="E6" s="74"/>
      <c r="F6" s="74"/>
      <c r="G6" s="74"/>
    </row>
    <row r="7" spans="1:7" x14ac:dyDescent="0.2">
      <c r="A7" s="74"/>
      <c r="B7" s="74"/>
      <c r="C7" s="74"/>
      <c r="D7" s="74"/>
      <c r="E7" s="74"/>
      <c r="F7" s="74"/>
      <c r="G7" s="74"/>
    </row>
    <row r="8" spans="1:7" ht="40.5" customHeight="1" x14ac:dyDescent="0.2">
      <c r="A8" s="74"/>
      <c r="B8" s="74"/>
      <c r="C8" s="74"/>
      <c r="D8" s="74"/>
      <c r="E8" s="74"/>
      <c r="F8" s="74"/>
      <c r="G8" s="74"/>
    </row>
    <row r="9" spans="1:7" x14ac:dyDescent="0.2">
      <c r="A9" s="261" t="s">
        <v>312</v>
      </c>
      <c r="B9" s="261"/>
      <c r="C9" s="261"/>
      <c r="D9" s="261"/>
      <c r="E9" s="261"/>
      <c r="F9" s="261"/>
      <c r="G9" s="261"/>
    </row>
    <row r="10" spans="1:7" ht="10.5" customHeight="1" x14ac:dyDescent="0.2">
      <c r="A10" s="75"/>
      <c r="B10" s="75"/>
      <c r="C10" s="75"/>
      <c r="D10" s="75"/>
      <c r="E10" s="75"/>
      <c r="F10" s="75"/>
      <c r="G10" s="75"/>
    </row>
    <row r="11" spans="1:7" ht="24" customHeight="1" x14ac:dyDescent="0.2">
      <c r="A11" s="77" t="s">
        <v>352</v>
      </c>
      <c r="B11" s="270">
        <f ca="1">TODAY()</f>
        <v>45273</v>
      </c>
      <c r="C11" s="271"/>
      <c r="D11" s="271"/>
      <c r="E11" s="271"/>
      <c r="F11" s="271"/>
      <c r="G11" s="272"/>
    </row>
    <row r="12" spans="1:7" ht="24" customHeight="1" x14ac:dyDescent="0.2">
      <c r="A12" s="78" t="s">
        <v>307</v>
      </c>
      <c r="B12" s="273"/>
      <c r="C12" s="274"/>
      <c r="D12" s="274"/>
      <c r="E12" s="274"/>
      <c r="F12" s="274"/>
      <c r="G12" s="275"/>
    </row>
    <row r="13" spans="1:7" ht="24" customHeight="1" x14ac:dyDescent="0.2">
      <c r="A13" s="78" t="s">
        <v>309</v>
      </c>
      <c r="B13" s="273"/>
      <c r="C13" s="274"/>
      <c r="D13" s="274"/>
      <c r="E13" s="274"/>
      <c r="F13" s="274"/>
      <c r="G13" s="275"/>
    </row>
    <row r="14" spans="1:7" ht="24" customHeight="1" x14ac:dyDescent="0.2">
      <c r="A14" s="78" t="s">
        <v>310</v>
      </c>
      <c r="B14" s="273">
        <f>+'1 Identificación'!B27:D27</f>
        <v>0</v>
      </c>
      <c r="C14" s="274"/>
      <c r="D14" s="274"/>
      <c r="E14" s="274"/>
      <c r="F14" s="274"/>
      <c r="G14" s="275"/>
    </row>
    <row r="15" spans="1:7" ht="14.25" x14ac:dyDescent="0.2">
      <c r="A15" s="79"/>
      <c r="B15" s="79"/>
      <c r="C15" s="80"/>
      <c r="D15" s="79"/>
      <c r="E15" s="79"/>
      <c r="F15" s="81"/>
      <c r="G15" s="73"/>
    </row>
    <row r="16" spans="1:7" ht="14.25" x14ac:dyDescent="0.2">
      <c r="A16" s="82" t="s">
        <v>287</v>
      </c>
      <c r="B16" s="79"/>
      <c r="C16" s="80"/>
      <c r="D16" s="76"/>
      <c r="E16" s="79"/>
      <c r="F16" s="81"/>
      <c r="G16" s="73"/>
    </row>
    <row r="17" spans="1:7" ht="81" customHeight="1" x14ac:dyDescent="0.2">
      <c r="A17" s="203" t="s">
        <v>259</v>
      </c>
      <c r="B17" s="204" t="s">
        <v>313</v>
      </c>
      <c r="C17" s="204" t="s">
        <v>314</v>
      </c>
      <c r="D17" s="204" t="s">
        <v>315</v>
      </c>
      <c r="G17" s="74"/>
    </row>
    <row r="18" spans="1:7" x14ac:dyDescent="0.2">
      <c r="A18" s="163" t="s">
        <v>261</v>
      </c>
      <c r="B18" s="202">
        <f>SUM('2 Generación de residuos'!P7+'3 Residuos Vacunación COVID19'!G7)</f>
        <v>0</v>
      </c>
      <c r="C18" s="202">
        <f>SUM('2 Generación de residuos'!Q7+'3 Residuos Vacunación COVID19'!H7)</f>
        <v>0</v>
      </c>
      <c r="D18" s="202">
        <f>SUM('2 Generación de residuos'!R7+'3 Residuos Vacunación COVID19'!I7)</f>
        <v>0</v>
      </c>
      <c r="G18" s="74"/>
    </row>
    <row r="19" spans="1:7" x14ac:dyDescent="0.2">
      <c r="A19" s="163" t="s">
        <v>262</v>
      </c>
      <c r="B19" s="202">
        <f>SUM('2 Generación de residuos'!P8+'3 Residuos Vacunación COVID19'!G8)</f>
        <v>0</v>
      </c>
      <c r="C19" s="202">
        <f>SUM('2 Generación de residuos'!Q8+'3 Residuos Vacunación COVID19'!H8)</f>
        <v>0</v>
      </c>
      <c r="D19" s="202">
        <f>SUM('2 Generación de residuos'!R8+'3 Residuos Vacunación COVID19'!I8)</f>
        <v>0</v>
      </c>
      <c r="G19" s="74"/>
    </row>
    <row r="20" spans="1:7" x14ac:dyDescent="0.2">
      <c r="A20" s="163" t="s">
        <v>263</v>
      </c>
      <c r="B20" s="202">
        <f>SUM('2 Generación de residuos'!P9+'3 Residuos Vacunación COVID19'!G9)</f>
        <v>0</v>
      </c>
      <c r="C20" s="202">
        <f>SUM('2 Generación de residuos'!Q9+'3 Residuos Vacunación COVID19'!H9)</f>
        <v>0</v>
      </c>
      <c r="D20" s="202">
        <f>SUM('2 Generación de residuos'!R9+'3 Residuos Vacunación COVID19'!I9)</f>
        <v>0</v>
      </c>
      <c r="G20" s="74"/>
    </row>
    <row r="21" spans="1:7" x14ac:dyDescent="0.2">
      <c r="A21" s="163" t="s">
        <v>264</v>
      </c>
      <c r="B21" s="202">
        <f>SUM('2 Generación de residuos'!P10+'3 Residuos Vacunación COVID19'!G10)</f>
        <v>0</v>
      </c>
      <c r="C21" s="202">
        <f>SUM('2 Generación de residuos'!Q10+'3 Residuos Vacunación COVID19'!H10)</f>
        <v>0</v>
      </c>
      <c r="D21" s="202">
        <f>SUM('2 Generación de residuos'!R10+'3 Residuos Vacunación COVID19'!I10)</f>
        <v>0</v>
      </c>
      <c r="G21" s="74"/>
    </row>
    <row r="22" spans="1:7" x14ac:dyDescent="0.2">
      <c r="A22" s="163" t="s">
        <v>265</v>
      </c>
      <c r="B22" s="202">
        <f>SUM('2 Generación de residuos'!P11+'3 Residuos Vacunación COVID19'!G11)</f>
        <v>0</v>
      </c>
      <c r="C22" s="202">
        <f>SUM('2 Generación de residuos'!Q11+'3 Residuos Vacunación COVID19'!H11)</f>
        <v>0</v>
      </c>
      <c r="D22" s="202">
        <f>SUM('2 Generación de residuos'!R11+'3 Residuos Vacunación COVID19'!I11)</f>
        <v>0</v>
      </c>
      <c r="G22" s="74"/>
    </row>
    <row r="23" spans="1:7" x14ac:dyDescent="0.2">
      <c r="A23" s="163" t="s">
        <v>266</v>
      </c>
      <c r="B23" s="202">
        <f>SUM('2 Generación de residuos'!P12+'3 Residuos Vacunación COVID19'!G12)</f>
        <v>0</v>
      </c>
      <c r="C23" s="202">
        <f>SUM('2 Generación de residuos'!Q12+'3 Residuos Vacunación COVID19'!H12)</f>
        <v>0</v>
      </c>
      <c r="D23" s="202">
        <f>SUM('2 Generación de residuos'!R12+'3 Residuos Vacunación COVID19'!I12)</f>
        <v>0</v>
      </c>
      <c r="G23" s="74"/>
    </row>
    <row r="24" spans="1:7" x14ac:dyDescent="0.2">
      <c r="A24" s="163" t="s">
        <v>267</v>
      </c>
      <c r="B24" s="202">
        <f>SUM('2 Generación de residuos'!P13+'3 Residuos Vacunación COVID19'!G13)</f>
        <v>0</v>
      </c>
      <c r="C24" s="202">
        <f>SUM('2 Generación de residuos'!Q13+'3 Residuos Vacunación COVID19'!H13)</f>
        <v>0</v>
      </c>
      <c r="D24" s="202">
        <f>SUM('2 Generación de residuos'!R13+'3 Residuos Vacunación COVID19'!I13)</f>
        <v>0</v>
      </c>
      <c r="G24" s="74"/>
    </row>
    <row r="25" spans="1:7" x14ac:dyDescent="0.2">
      <c r="A25" s="163" t="s">
        <v>268</v>
      </c>
      <c r="B25" s="202">
        <f>SUM('2 Generación de residuos'!P14+'3 Residuos Vacunación COVID19'!G14)</f>
        <v>0</v>
      </c>
      <c r="C25" s="202">
        <f>SUM('2 Generación de residuos'!Q14+'3 Residuos Vacunación COVID19'!H14)</f>
        <v>0</v>
      </c>
      <c r="D25" s="202">
        <f>SUM('2 Generación de residuos'!R14+'3 Residuos Vacunación COVID19'!I14)</f>
        <v>0</v>
      </c>
      <c r="G25" s="74"/>
    </row>
    <row r="26" spans="1:7" x14ac:dyDescent="0.2">
      <c r="A26" s="163" t="s">
        <v>269</v>
      </c>
      <c r="B26" s="202">
        <f>SUM('2 Generación de residuos'!P15+'3 Residuos Vacunación COVID19'!G15)</f>
        <v>0</v>
      </c>
      <c r="C26" s="202">
        <f>SUM('2 Generación de residuos'!Q15+'3 Residuos Vacunación COVID19'!H15)</f>
        <v>0</v>
      </c>
      <c r="D26" s="202">
        <f>SUM('2 Generación de residuos'!R15+'3 Residuos Vacunación COVID19'!I15)</f>
        <v>0</v>
      </c>
      <c r="G26" s="74"/>
    </row>
    <row r="27" spans="1:7" x14ac:dyDescent="0.2">
      <c r="A27" s="163" t="s">
        <v>270</v>
      </c>
      <c r="B27" s="202">
        <f>SUM('2 Generación de residuos'!P16+'3 Residuos Vacunación COVID19'!G16)</f>
        <v>0</v>
      </c>
      <c r="C27" s="202">
        <f>SUM('2 Generación de residuos'!Q16+'3 Residuos Vacunación COVID19'!H16)</f>
        <v>0</v>
      </c>
      <c r="D27" s="202">
        <f>SUM('2 Generación de residuos'!R16+'3 Residuos Vacunación COVID19'!I16)</f>
        <v>0</v>
      </c>
      <c r="G27" s="74"/>
    </row>
    <row r="28" spans="1:7" x14ac:dyDescent="0.2">
      <c r="A28" s="163" t="s">
        <v>271</v>
      </c>
      <c r="B28" s="202">
        <f>SUM('2 Generación de residuos'!P17+'3 Residuos Vacunación COVID19'!G17)</f>
        <v>0</v>
      </c>
      <c r="C28" s="202">
        <f>SUM('2 Generación de residuos'!Q17+'3 Residuos Vacunación COVID19'!H17)</f>
        <v>0</v>
      </c>
      <c r="D28" s="202">
        <f>SUM('2 Generación de residuos'!R17+'3 Residuos Vacunación COVID19'!I17)</f>
        <v>0</v>
      </c>
      <c r="G28" s="74"/>
    </row>
    <row r="29" spans="1:7" ht="13.5" thickBot="1" x14ac:dyDescent="0.25">
      <c r="A29" s="164" t="s">
        <v>272</v>
      </c>
      <c r="B29" s="202">
        <f>SUM('2 Generación de residuos'!P18+'3 Residuos Vacunación COVID19'!G18)</f>
        <v>0</v>
      </c>
      <c r="C29" s="202">
        <f>SUM('2 Generación de residuos'!Q18+'3 Residuos Vacunación COVID19'!H18)</f>
        <v>0</v>
      </c>
      <c r="D29" s="202">
        <f>SUM('2 Generación de residuos'!R18+'3 Residuos Vacunación COVID19'!I18)</f>
        <v>0</v>
      </c>
      <c r="G29" s="74"/>
    </row>
    <row r="30" spans="1:7" ht="13.5" thickBot="1" x14ac:dyDescent="0.25">
      <c r="A30" s="165" t="s">
        <v>353</v>
      </c>
      <c r="B30" s="201">
        <f>SUM(B18:B29)</f>
        <v>0</v>
      </c>
      <c r="C30" s="201">
        <f>SUM(C18:C29)</f>
        <v>0</v>
      </c>
      <c r="D30" s="201">
        <f>SUM(D18:D29)</f>
        <v>0</v>
      </c>
      <c r="G30" s="74"/>
    </row>
    <row r="31" spans="1:7" x14ac:dyDescent="0.2">
      <c r="A31" s="83" t="s">
        <v>339</v>
      </c>
      <c r="B31" s="64"/>
      <c r="C31" s="64"/>
      <c r="D31" s="84"/>
      <c r="E31" s="64"/>
      <c r="F31" s="85"/>
      <c r="G31" s="64"/>
    </row>
    <row r="32" spans="1:7" ht="19.5" customHeight="1" x14ac:dyDescent="0.2">
      <c r="A32" s="83"/>
      <c r="B32" s="64"/>
      <c r="C32" s="64"/>
      <c r="D32" s="84"/>
      <c r="E32" s="64"/>
      <c r="F32" s="85"/>
      <c r="G32" s="64"/>
    </row>
    <row r="33" spans="1:7" x14ac:dyDescent="0.2">
      <c r="A33" s="89" t="s">
        <v>259</v>
      </c>
      <c r="B33" s="90"/>
      <c r="C33" s="91" t="s">
        <v>326</v>
      </c>
      <c r="D33" s="92" t="s">
        <v>316</v>
      </c>
      <c r="E33" s="92" t="s">
        <v>318</v>
      </c>
      <c r="F33" s="92" t="s">
        <v>317</v>
      </c>
      <c r="G33" s="92" t="s">
        <v>319</v>
      </c>
    </row>
    <row r="34" spans="1:7" ht="24" customHeight="1" x14ac:dyDescent="0.2">
      <c r="A34" s="93" t="s">
        <v>327</v>
      </c>
      <c r="B34" s="94"/>
      <c r="C34" s="95" t="e">
        <f>(('2 Generación de residuos'!J7+'2 Generación de residuos'!L7+'2 Generación de residuos'!M7+'2 Generación de residuos'!N7+'2 Generación de residuos'!O7)/'2 Generación de residuos'!R7)*100</f>
        <v>#DIV/0!</v>
      </c>
      <c r="D34" s="96" t="e">
        <f>('2 Generación de residuos'!D7/'2 Generación de residuos'!R7)*100</f>
        <v>#DIV/0!</v>
      </c>
      <c r="E34" s="96" t="e">
        <f>(('2 Generación de residuos'!B7+'2 Generación de residuos'!C7)/'2 Generación de residuos'!R7)*100</f>
        <v>#DIV/0!</v>
      </c>
      <c r="F34" s="200" t="e">
        <f>(('2 Generación de residuos'!E7+'2 Generación de residuos'!F7+'2 Generación de residuos'!G7+'2 Generación de residuos'!H7+'2 Generación de residuos'!I7+'2 Generación de residuos'!J7)/'2 Generación de residuos'!R7)*100</f>
        <v>#DIV/0!</v>
      </c>
      <c r="G34" s="97" t="e">
        <f>(('2 Generación de residuos'!K7+'2 Generación de residuos'!O7)/'2 Generación de residuos'!R7)*100</f>
        <v>#DIV/0!</v>
      </c>
    </row>
    <row r="35" spans="1:7" ht="24" customHeight="1" x14ac:dyDescent="0.2">
      <c r="A35" s="93" t="s">
        <v>328</v>
      </c>
      <c r="B35" s="94"/>
      <c r="C35" s="95" t="e">
        <f>(('2 Generación de residuos'!J8+'2 Generación de residuos'!L8+'2 Generación de residuos'!M8+'2 Generación de residuos'!N8+'2 Generación de residuos'!O8)/'2 Generación de residuos'!R8)*100</f>
        <v>#DIV/0!</v>
      </c>
      <c r="D35" s="96" t="e">
        <f>('2 Generación de residuos'!D8/'2 Generación de residuos'!R8)*100</f>
        <v>#DIV/0!</v>
      </c>
      <c r="E35" s="96" t="e">
        <f>(('2 Generación de residuos'!B8+'2 Generación de residuos'!C8)/'2 Generación de residuos'!R8)*100</f>
        <v>#DIV/0!</v>
      </c>
      <c r="F35" s="200" t="e">
        <f>(('2 Generación de residuos'!E8+'2 Generación de residuos'!F8+'2 Generación de residuos'!G8+'2 Generación de residuos'!H8+'2 Generación de residuos'!I8+'2 Generación de residuos'!J8)/'2 Generación de residuos'!R8)*100</f>
        <v>#DIV/0!</v>
      </c>
      <c r="G35" s="97" t="e">
        <f>(('2 Generación de residuos'!K8+'2 Generación de residuos'!O8)/'2 Generación de residuos'!R8)*100</f>
        <v>#DIV/0!</v>
      </c>
    </row>
    <row r="36" spans="1:7" ht="24" customHeight="1" x14ac:dyDescent="0.2">
      <c r="A36" s="93" t="s">
        <v>329</v>
      </c>
      <c r="B36" s="94"/>
      <c r="C36" s="95" t="e">
        <f>(('2 Generación de residuos'!J9+'2 Generación de residuos'!L9+'2 Generación de residuos'!M9+'2 Generación de residuos'!N9+'2 Generación de residuos'!O9)/'2 Generación de residuos'!R9)*100</f>
        <v>#DIV/0!</v>
      </c>
      <c r="D36" s="96" t="e">
        <f>('2 Generación de residuos'!D9/'2 Generación de residuos'!R9)*100</f>
        <v>#DIV/0!</v>
      </c>
      <c r="E36" s="96" t="e">
        <f>(('2 Generación de residuos'!B9+'2 Generación de residuos'!C9)/'2 Generación de residuos'!R9)*100</f>
        <v>#DIV/0!</v>
      </c>
      <c r="F36" s="200" t="e">
        <f>(('2 Generación de residuos'!E9+'2 Generación de residuos'!F9+'2 Generación de residuos'!G9+'2 Generación de residuos'!H9+'2 Generación de residuos'!I9+'2 Generación de residuos'!J9)/'2 Generación de residuos'!R9)*100</f>
        <v>#DIV/0!</v>
      </c>
      <c r="G36" s="97" t="e">
        <f>(('2 Generación de residuos'!K9+'2 Generación de residuos'!O9)/'2 Generación de residuos'!R9)*100</f>
        <v>#DIV/0!</v>
      </c>
    </row>
    <row r="37" spans="1:7" ht="24" customHeight="1" x14ac:dyDescent="0.2">
      <c r="A37" s="93" t="s">
        <v>330</v>
      </c>
      <c r="B37" s="94"/>
      <c r="C37" s="95" t="e">
        <f>(('2 Generación de residuos'!J10+'2 Generación de residuos'!L10+'2 Generación de residuos'!M10+'2 Generación de residuos'!N10+'2 Generación de residuos'!O10)/'2 Generación de residuos'!R10)*100</f>
        <v>#DIV/0!</v>
      </c>
      <c r="D37" s="96" t="e">
        <f>('2 Generación de residuos'!D10/'2 Generación de residuos'!R10)*100</f>
        <v>#DIV/0!</v>
      </c>
      <c r="E37" s="96" t="e">
        <f>(('2 Generación de residuos'!B10+'2 Generación de residuos'!C10)/'2 Generación de residuos'!R10)*100</f>
        <v>#DIV/0!</v>
      </c>
      <c r="F37" s="200" t="e">
        <f>(('2 Generación de residuos'!E10+'2 Generación de residuos'!F10+'2 Generación de residuos'!G10+'2 Generación de residuos'!H10+'2 Generación de residuos'!I10+'2 Generación de residuos'!J10)/'2 Generación de residuos'!R10)*100</f>
        <v>#DIV/0!</v>
      </c>
      <c r="G37" s="97" t="e">
        <f>(('2 Generación de residuos'!K10+'2 Generación de residuos'!O10)/'2 Generación de residuos'!R10)*100</f>
        <v>#DIV/0!</v>
      </c>
    </row>
    <row r="38" spans="1:7" ht="24" customHeight="1" x14ac:dyDescent="0.2">
      <c r="A38" s="93" t="s">
        <v>331</v>
      </c>
      <c r="B38" s="94"/>
      <c r="C38" s="95" t="e">
        <f>(('2 Generación de residuos'!J11+'2 Generación de residuos'!L11+'2 Generación de residuos'!M11+'2 Generación de residuos'!N11+'2 Generación de residuos'!O11)/'2 Generación de residuos'!R11)*100</f>
        <v>#DIV/0!</v>
      </c>
      <c r="D38" s="96" t="e">
        <f>('2 Generación de residuos'!D11/'2 Generación de residuos'!R11)*100</f>
        <v>#DIV/0!</v>
      </c>
      <c r="E38" s="96" t="e">
        <f>(('2 Generación de residuos'!B11+'2 Generación de residuos'!C11)/'2 Generación de residuos'!R11)*100</f>
        <v>#DIV/0!</v>
      </c>
      <c r="F38" s="200" t="e">
        <f>(('2 Generación de residuos'!E11+'2 Generación de residuos'!F11+'2 Generación de residuos'!G11+'2 Generación de residuos'!H11+'2 Generación de residuos'!I11+'2 Generación de residuos'!J11)/'2 Generación de residuos'!R11)*100</f>
        <v>#DIV/0!</v>
      </c>
      <c r="G38" s="97" t="e">
        <f>(('2 Generación de residuos'!K11+'2 Generación de residuos'!O11)/'2 Generación de residuos'!R11)*100</f>
        <v>#DIV/0!</v>
      </c>
    </row>
    <row r="39" spans="1:7" ht="24" customHeight="1" x14ac:dyDescent="0.2">
      <c r="A39" s="93" t="s">
        <v>332</v>
      </c>
      <c r="B39" s="94"/>
      <c r="C39" s="95" t="e">
        <f>(('2 Generación de residuos'!J12+'2 Generación de residuos'!L12+'2 Generación de residuos'!M12+'2 Generación de residuos'!N12+'2 Generación de residuos'!O12)/'2 Generación de residuos'!R12)*100</f>
        <v>#DIV/0!</v>
      </c>
      <c r="D39" s="96" t="e">
        <f>('2 Generación de residuos'!D12/'2 Generación de residuos'!R12)*100</f>
        <v>#DIV/0!</v>
      </c>
      <c r="E39" s="96" t="e">
        <f>(('2 Generación de residuos'!B12+'2 Generación de residuos'!C12)/'2 Generación de residuos'!R12)*100</f>
        <v>#DIV/0!</v>
      </c>
      <c r="F39" s="200" t="e">
        <f>(('2 Generación de residuos'!E12+'2 Generación de residuos'!F12+'2 Generación de residuos'!G12+'2 Generación de residuos'!H12+'2 Generación de residuos'!I12+'2 Generación de residuos'!J12)/'2 Generación de residuos'!R12)*100</f>
        <v>#DIV/0!</v>
      </c>
      <c r="G39" s="97" t="e">
        <f>(('2 Generación de residuos'!K12+'2 Generación de residuos'!O12)/'2 Generación de residuos'!R12)*100</f>
        <v>#DIV/0!</v>
      </c>
    </row>
    <row r="40" spans="1:7" ht="24" customHeight="1" x14ac:dyDescent="0.2">
      <c r="A40" s="93" t="s">
        <v>333</v>
      </c>
      <c r="B40" s="94"/>
      <c r="C40" s="95" t="e">
        <f>(('2 Generación de residuos'!J13+'2 Generación de residuos'!L13+'2 Generación de residuos'!M13+'2 Generación de residuos'!N13+'2 Generación de residuos'!O13)/'2 Generación de residuos'!R13)*100</f>
        <v>#DIV/0!</v>
      </c>
      <c r="D40" s="96" t="e">
        <f>('2 Generación de residuos'!D13/'2 Generación de residuos'!R13)*100</f>
        <v>#DIV/0!</v>
      </c>
      <c r="E40" s="96" t="e">
        <f>(('2 Generación de residuos'!B13+'2 Generación de residuos'!C13)/'2 Generación de residuos'!R13)*100</f>
        <v>#DIV/0!</v>
      </c>
      <c r="F40" s="200" t="e">
        <f>(('2 Generación de residuos'!E13+'2 Generación de residuos'!F13+'2 Generación de residuos'!G13+'2 Generación de residuos'!H13+'2 Generación de residuos'!I13+'2 Generación de residuos'!J13)/'2 Generación de residuos'!R13)*100</f>
        <v>#DIV/0!</v>
      </c>
      <c r="G40" s="97" t="e">
        <f>(('2 Generación de residuos'!K13+'2 Generación de residuos'!O13)/'2 Generación de residuos'!R13)*100</f>
        <v>#DIV/0!</v>
      </c>
    </row>
    <row r="41" spans="1:7" ht="24" customHeight="1" x14ac:dyDescent="0.2">
      <c r="A41" s="93" t="s">
        <v>334</v>
      </c>
      <c r="B41" s="94"/>
      <c r="C41" s="95" t="e">
        <f>(('2 Generación de residuos'!J14+'2 Generación de residuos'!L14+'2 Generación de residuos'!M14+'2 Generación de residuos'!N14+'2 Generación de residuos'!O14)/'2 Generación de residuos'!R14)*100</f>
        <v>#DIV/0!</v>
      </c>
      <c r="D41" s="96" t="e">
        <f>('2 Generación de residuos'!D14/'2 Generación de residuos'!R14)*100</f>
        <v>#DIV/0!</v>
      </c>
      <c r="E41" s="96" t="e">
        <f>(('2 Generación de residuos'!B14+'2 Generación de residuos'!C14)/'2 Generación de residuos'!R14)*100</f>
        <v>#DIV/0!</v>
      </c>
      <c r="F41" s="200" t="e">
        <f>(('2 Generación de residuos'!E14+'2 Generación de residuos'!F14+'2 Generación de residuos'!G14+'2 Generación de residuos'!H14+'2 Generación de residuos'!I14+'2 Generación de residuos'!J14)/'2 Generación de residuos'!R14)*100</f>
        <v>#DIV/0!</v>
      </c>
      <c r="G41" s="97" t="e">
        <f>(('2 Generación de residuos'!K14+'2 Generación de residuos'!O14)/'2 Generación de residuos'!R14)*100</f>
        <v>#DIV/0!</v>
      </c>
    </row>
    <row r="42" spans="1:7" ht="24" customHeight="1" x14ac:dyDescent="0.2">
      <c r="A42" s="93" t="s">
        <v>335</v>
      </c>
      <c r="B42" s="94"/>
      <c r="C42" s="95" t="e">
        <f>(('2 Generación de residuos'!J15+'2 Generación de residuos'!L15+'2 Generación de residuos'!M15+'2 Generación de residuos'!N15+'2 Generación de residuos'!O15)/'2 Generación de residuos'!R15)*100</f>
        <v>#DIV/0!</v>
      </c>
      <c r="D42" s="96" t="e">
        <f>('2 Generación de residuos'!D15/'2 Generación de residuos'!R15)*100</f>
        <v>#DIV/0!</v>
      </c>
      <c r="E42" s="96" t="e">
        <f>(('2 Generación de residuos'!B15+'2 Generación de residuos'!C15)/'2 Generación de residuos'!R15)*100</f>
        <v>#DIV/0!</v>
      </c>
      <c r="F42" s="200" t="e">
        <f>(('2 Generación de residuos'!E15+'2 Generación de residuos'!F15+'2 Generación de residuos'!G15+'2 Generación de residuos'!H15+'2 Generación de residuos'!I15+'2 Generación de residuos'!J15)/'2 Generación de residuos'!R15)*100</f>
        <v>#DIV/0!</v>
      </c>
      <c r="G42" s="97" t="e">
        <f>(('2 Generación de residuos'!K15+'2 Generación de residuos'!O15)/'2 Generación de residuos'!R15)*100</f>
        <v>#DIV/0!</v>
      </c>
    </row>
    <row r="43" spans="1:7" ht="24" customHeight="1" x14ac:dyDescent="0.2">
      <c r="A43" s="93" t="s">
        <v>336</v>
      </c>
      <c r="B43" s="94"/>
      <c r="C43" s="95" t="e">
        <f>(('2 Generación de residuos'!J16+'2 Generación de residuos'!L16+'2 Generación de residuos'!M16+'2 Generación de residuos'!N16+'2 Generación de residuos'!O16)/'2 Generación de residuos'!R16)*100</f>
        <v>#DIV/0!</v>
      </c>
      <c r="D43" s="96" t="e">
        <f>('2 Generación de residuos'!D16/'2 Generación de residuos'!R16)*100</f>
        <v>#DIV/0!</v>
      </c>
      <c r="E43" s="96" t="e">
        <f>(('2 Generación de residuos'!B16+'2 Generación de residuos'!C16)/'2 Generación de residuos'!R16)*100</f>
        <v>#DIV/0!</v>
      </c>
      <c r="F43" s="200" t="e">
        <f>(('2 Generación de residuos'!E16+'2 Generación de residuos'!F16+'2 Generación de residuos'!G16+'2 Generación de residuos'!H16+'2 Generación de residuos'!I16+'2 Generación de residuos'!J16)/'2 Generación de residuos'!R16)*100</f>
        <v>#DIV/0!</v>
      </c>
      <c r="G43" s="97" t="e">
        <f>(('2 Generación de residuos'!K16+'2 Generación de residuos'!O16)/'2 Generación de residuos'!R16)*100</f>
        <v>#DIV/0!</v>
      </c>
    </row>
    <row r="44" spans="1:7" ht="24" customHeight="1" x14ac:dyDescent="0.2">
      <c r="A44" s="93" t="s">
        <v>337</v>
      </c>
      <c r="B44" s="94"/>
      <c r="C44" s="95" t="e">
        <f>(('2 Generación de residuos'!J17+'2 Generación de residuos'!L17+'2 Generación de residuos'!M17+'2 Generación de residuos'!N17+'2 Generación de residuos'!O17)/'2 Generación de residuos'!R17)*100</f>
        <v>#DIV/0!</v>
      </c>
      <c r="D44" s="96" t="e">
        <f>('2 Generación de residuos'!D17/'2 Generación de residuos'!R17)*100</f>
        <v>#DIV/0!</v>
      </c>
      <c r="E44" s="96" t="e">
        <f>(('2 Generación de residuos'!B17+'2 Generación de residuos'!C17)/'2 Generación de residuos'!R17)*100</f>
        <v>#DIV/0!</v>
      </c>
      <c r="F44" s="200" t="e">
        <f>(('2 Generación de residuos'!E17+'2 Generación de residuos'!F17+'2 Generación de residuos'!G17+'2 Generación de residuos'!H17+'2 Generación de residuos'!I17+'2 Generación de residuos'!J17)/'2 Generación de residuos'!R17)*100</f>
        <v>#DIV/0!</v>
      </c>
      <c r="G44" s="97" t="e">
        <f>(('2 Generación de residuos'!K17+'2 Generación de residuos'!O17)/'2 Generación de residuos'!R17)*100</f>
        <v>#DIV/0!</v>
      </c>
    </row>
    <row r="45" spans="1:7" ht="24" customHeight="1" x14ac:dyDescent="0.2">
      <c r="A45" s="93" t="s">
        <v>338</v>
      </c>
      <c r="B45" s="94"/>
      <c r="C45" s="95" t="e">
        <f>(('2 Generación de residuos'!J18+'2 Generación de residuos'!L18+'2 Generación de residuos'!M18+'2 Generación de residuos'!N18+'2 Generación de residuos'!O18)/'2 Generación de residuos'!R18)*100</f>
        <v>#DIV/0!</v>
      </c>
      <c r="D45" s="96" t="e">
        <f>('2 Generación de residuos'!D18/'2 Generación de residuos'!R18)*100</f>
        <v>#DIV/0!</v>
      </c>
      <c r="E45" s="96" t="e">
        <f>(('2 Generación de residuos'!B18+'2 Generación de residuos'!C18)/'2 Generación de residuos'!R18)*100</f>
        <v>#DIV/0!</v>
      </c>
      <c r="F45" s="200" t="e">
        <f>(('2 Generación de residuos'!E18+'2 Generación de residuos'!F18+'2 Generación de residuos'!G18+'2 Generación de residuos'!H18+'2 Generación de residuos'!I18+'2 Generación de residuos'!J18)/'2 Generación de residuos'!R18)*100</f>
        <v>#DIV/0!</v>
      </c>
      <c r="G45" s="97" t="e">
        <f>(('2 Generación de residuos'!K18+'2 Generación de residuos'!O18)/'2 Generación de residuos'!R18)*100</f>
        <v>#DIV/0!</v>
      </c>
    </row>
    <row r="46" spans="1:7" ht="14.25" x14ac:dyDescent="0.2">
      <c r="A46" s="122"/>
      <c r="B46" s="122"/>
      <c r="C46" s="122"/>
      <c r="D46" s="123"/>
      <c r="E46" s="123"/>
      <c r="F46" s="123"/>
      <c r="G46" s="123"/>
    </row>
    <row r="47" spans="1:7" ht="14.25" x14ac:dyDescent="0.2">
      <c r="A47" s="124" t="s">
        <v>288</v>
      </c>
      <c r="B47" s="125"/>
      <c r="C47" s="125"/>
      <c r="D47" s="125"/>
      <c r="E47" s="125"/>
      <c r="F47" s="126"/>
      <c r="G47" s="127"/>
    </row>
    <row r="48" spans="1:7" ht="64.5" customHeight="1" x14ac:dyDescent="0.2">
      <c r="A48" s="262"/>
      <c r="B48" s="263"/>
      <c r="C48" s="263"/>
      <c r="D48" s="263"/>
      <c r="E48" s="263"/>
      <c r="F48" s="263"/>
      <c r="G48" s="264"/>
    </row>
    <row r="49" spans="1:7" ht="10.5" customHeight="1" x14ac:dyDescent="0.2">
      <c r="A49" s="268" t="s">
        <v>289</v>
      </c>
      <c r="B49" s="268"/>
      <c r="C49" s="102"/>
      <c r="D49" s="103"/>
      <c r="E49" s="268" t="s">
        <v>340</v>
      </c>
      <c r="F49" s="268" t="s">
        <v>341</v>
      </c>
      <c r="G49" s="104"/>
    </row>
    <row r="50" spans="1:7" ht="9" customHeight="1" x14ac:dyDescent="0.2">
      <c r="A50" s="269"/>
      <c r="B50" s="269"/>
      <c r="C50" s="88"/>
      <c r="D50" s="105"/>
      <c r="E50" s="269"/>
      <c r="F50" s="269"/>
      <c r="G50" s="88"/>
    </row>
    <row r="51" spans="1:7" ht="24" customHeight="1" x14ac:dyDescent="0.2">
      <c r="A51" s="106" t="s">
        <v>323</v>
      </c>
      <c r="B51" s="107"/>
      <c r="C51" s="107"/>
      <c r="D51" s="107"/>
      <c r="E51" s="108">
        <f>+'4 capacitaciones'!H18</f>
        <v>8</v>
      </c>
      <c r="F51" s="108">
        <f>+'4 capacitaciones'!P18</f>
        <v>17</v>
      </c>
      <c r="G51" s="109"/>
    </row>
    <row r="52" spans="1:7" ht="24" customHeight="1" x14ac:dyDescent="0.2">
      <c r="A52" s="110" t="s">
        <v>324</v>
      </c>
      <c r="B52" s="88"/>
      <c r="C52" s="88"/>
      <c r="D52" s="88"/>
      <c r="E52" s="111">
        <f>+'4 capacitaciones'!H17</f>
        <v>13</v>
      </c>
      <c r="F52" s="111">
        <f>+'4 capacitaciones'!P17</f>
        <v>21</v>
      </c>
      <c r="G52" s="112"/>
    </row>
    <row r="53" spans="1:7" ht="24" customHeight="1" x14ac:dyDescent="0.2">
      <c r="A53" s="110" t="s">
        <v>321</v>
      </c>
      <c r="B53" s="88"/>
      <c r="C53" s="88"/>
      <c r="D53" s="88"/>
      <c r="E53" s="111">
        <f>+'4 capacitaciones'!H20</f>
        <v>18</v>
      </c>
      <c r="F53" s="111">
        <f>+'4 capacitaciones'!P20</f>
        <v>23</v>
      </c>
      <c r="G53" s="112"/>
    </row>
    <row r="54" spans="1:7" ht="24" customHeight="1" x14ac:dyDescent="0.2">
      <c r="A54" s="110" t="s">
        <v>322</v>
      </c>
      <c r="B54" s="88"/>
      <c r="C54" s="88"/>
      <c r="D54" s="88"/>
      <c r="E54" s="111">
        <f>+'4 capacitaciones'!H19</f>
        <v>7</v>
      </c>
      <c r="F54" s="111">
        <f>+'4 capacitaciones'!P19</f>
        <v>9</v>
      </c>
      <c r="G54" s="112"/>
    </row>
    <row r="55" spans="1:7" ht="24" customHeight="1" x14ac:dyDescent="0.2">
      <c r="A55" s="113" t="s">
        <v>325</v>
      </c>
      <c r="B55" s="88"/>
      <c r="C55" s="88"/>
      <c r="D55" s="88"/>
      <c r="E55" s="114">
        <f>+(E51/E52)*100</f>
        <v>61.53846153846154</v>
      </c>
      <c r="F55" s="115">
        <f>+(F51/F52)*100</f>
        <v>80.952380952380949</v>
      </c>
      <c r="G55" s="116"/>
    </row>
    <row r="56" spans="1:7" ht="24" customHeight="1" x14ac:dyDescent="0.2">
      <c r="A56" s="117" t="s">
        <v>290</v>
      </c>
      <c r="B56" s="118"/>
      <c r="C56" s="118"/>
      <c r="D56" s="118"/>
      <c r="E56" s="119">
        <f>+(E53/E54)*100</f>
        <v>257.14285714285717</v>
      </c>
      <c r="F56" s="120">
        <f>+(F53/F54)*100</f>
        <v>255.55555555555554</v>
      </c>
      <c r="G56" s="121"/>
    </row>
    <row r="57" spans="1:7" ht="22.5" customHeight="1" x14ac:dyDescent="0.2">
      <c r="A57" s="260" t="s">
        <v>288</v>
      </c>
      <c r="B57" s="260"/>
      <c r="C57" s="260"/>
      <c r="D57" s="260"/>
      <c r="E57" s="260"/>
      <c r="F57" s="260"/>
      <c r="G57" s="260"/>
    </row>
    <row r="58" spans="1:7" ht="62.25" customHeight="1" x14ac:dyDescent="0.2">
      <c r="A58" s="265"/>
      <c r="B58" s="266"/>
      <c r="C58" s="266"/>
      <c r="D58" s="266"/>
      <c r="E58" s="266"/>
      <c r="F58" s="266"/>
      <c r="G58" s="267"/>
    </row>
    <row r="59" spans="1:7" ht="14.25" x14ac:dyDescent="0.2">
      <c r="A59" s="255" t="s">
        <v>291</v>
      </c>
      <c r="B59" s="255"/>
      <c r="C59" s="128"/>
      <c r="D59" s="129"/>
      <c r="E59" s="255" t="s">
        <v>340</v>
      </c>
      <c r="F59" s="255" t="s">
        <v>341</v>
      </c>
      <c r="G59" s="130"/>
    </row>
    <row r="60" spans="1:7" ht="24.75" customHeight="1" x14ac:dyDescent="0.2">
      <c r="A60" s="256"/>
      <c r="B60" s="256"/>
      <c r="C60" s="131"/>
      <c r="D60" s="131"/>
      <c r="E60" s="256"/>
      <c r="F60" s="256"/>
      <c r="G60" s="131"/>
    </row>
    <row r="61" spans="1:7" ht="24" customHeight="1" x14ac:dyDescent="0.2">
      <c r="A61" s="132" t="s">
        <v>273</v>
      </c>
      <c r="B61" s="133"/>
      <c r="C61" s="133"/>
      <c r="D61" s="134"/>
      <c r="E61" s="135">
        <f>+'5 Costoybeneficio'!H14</f>
        <v>100</v>
      </c>
      <c r="F61" s="136">
        <f>+'5 Costoybeneficio'!P14</f>
        <v>100</v>
      </c>
      <c r="G61" s="137"/>
    </row>
    <row r="62" spans="1:7" ht="24" customHeight="1" x14ac:dyDescent="0.2">
      <c r="A62" s="138" t="s">
        <v>274</v>
      </c>
      <c r="B62" s="131"/>
      <c r="C62" s="131"/>
      <c r="D62" s="131"/>
      <c r="E62" s="139">
        <f>+'5 Costoybeneficio'!H15</f>
        <v>0</v>
      </c>
      <c r="F62" s="140">
        <f>+'5 Costoybeneficio'!P15</f>
        <v>0</v>
      </c>
      <c r="G62" s="141"/>
    </row>
    <row r="63" spans="1:7" ht="24" customHeight="1" x14ac:dyDescent="0.2">
      <c r="A63" s="138" t="s">
        <v>275</v>
      </c>
      <c r="B63" s="131"/>
      <c r="C63" s="131"/>
      <c r="D63" s="131"/>
      <c r="E63" s="139">
        <f>+'5 Costoybeneficio'!H16</f>
        <v>0</v>
      </c>
      <c r="F63" s="140">
        <f>+'5 Costoybeneficio'!P16</f>
        <v>0</v>
      </c>
      <c r="G63" s="141"/>
    </row>
    <row r="64" spans="1:7" ht="24" customHeight="1" x14ac:dyDescent="0.2">
      <c r="A64" s="142" t="s">
        <v>276</v>
      </c>
      <c r="B64" s="143"/>
      <c r="C64" s="143"/>
      <c r="D64" s="143"/>
      <c r="E64" s="144">
        <f>+'5 Costoybeneficio'!H17</f>
        <v>0</v>
      </c>
      <c r="F64" s="145">
        <f>+'5 Costoybeneficio'!P17</f>
        <v>0</v>
      </c>
      <c r="G64" s="146"/>
    </row>
    <row r="65" spans="1:7" ht="52.5" customHeight="1" x14ac:dyDescent="0.2">
      <c r="A65" s="259" t="s">
        <v>288</v>
      </c>
      <c r="B65" s="259"/>
      <c r="C65" s="259"/>
      <c r="D65" s="259"/>
      <c r="E65" s="259"/>
      <c r="F65" s="259"/>
      <c r="G65" s="259"/>
    </row>
    <row r="66" spans="1:7" ht="25.5" customHeight="1" x14ac:dyDescent="0.2">
      <c r="A66" s="252"/>
      <c r="B66" s="253"/>
      <c r="C66" s="253"/>
      <c r="D66" s="253"/>
      <c r="E66" s="253"/>
      <c r="F66" s="253"/>
      <c r="G66" s="254"/>
    </row>
    <row r="67" spans="1:7" ht="14.25" x14ac:dyDescent="0.2">
      <c r="A67" s="257" t="s">
        <v>292</v>
      </c>
      <c r="B67" s="257"/>
      <c r="C67" s="98"/>
      <c r="D67" s="98"/>
      <c r="E67" s="257" t="s">
        <v>340</v>
      </c>
      <c r="F67" s="257" t="s">
        <v>341</v>
      </c>
      <c r="G67" s="99"/>
    </row>
    <row r="68" spans="1:7" ht="15" customHeight="1" x14ac:dyDescent="0.2">
      <c r="A68" s="258"/>
      <c r="B68" s="258"/>
      <c r="C68" s="98"/>
      <c r="D68" s="98"/>
      <c r="E68" s="258"/>
      <c r="F68" s="258"/>
      <c r="G68" s="99"/>
    </row>
    <row r="69" spans="1:7" ht="24" customHeight="1" x14ac:dyDescent="0.2">
      <c r="A69" s="100" t="s">
        <v>293</v>
      </c>
      <c r="B69" s="147"/>
      <c r="C69" s="147"/>
      <c r="D69" s="148"/>
      <c r="E69" s="149" t="e">
        <f>+'6 Accidentalidad'!H16/'6 Accidentalidad'!H17*100</f>
        <v>#DIV/0!</v>
      </c>
      <c r="F69" s="150" t="e">
        <f>+'6 Accidentalidad'!P16/'6 Accidentalidad'!P17*100</f>
        <v>#DIV/0!</v>
      </c>
      <c r="G69" s="151"/>
    </row>
    <row r="70" spans="1:7" ht="24" customHeight="1" x14ac:dyDescent="0.2">
      <c r="A70" s="101" t="s">
        <v>294</v>
      </c>
      <c r="B70" s="152"/>
      <c r="C70" s="152"/>
      <c r="D70" s="152"/>
      <c r="E70" s="153" t="e">
        <f>+'6 Accidentalidad'!H19/'6 Accidentalidad'!H20*100</f>
        <v>#DIV/0!</v>
      </c>
      <c r="F70" s="154" t="e">
        <f>+'6 Accidentalidad'!P19/'6 Accidentalidad'!P20*100</f>
        <v>#DIV/0!</v>
      </c>
      <c r="G70" s="155"/>
    </row>
    <row r="71" spans="1:7" ht="24" customHeight="1" x14ac:dyDescent="0.2">
      <c r="A71" s="101" t="s">
        <v>295</v>
      </c>
      <c r="B71" s="152"/>
      <c r="C71" s="152"/>
      <c r="D71" s="152"/>
      <c r="E71" s="153" t="e">
        <f>+'6 Accidentalidad'!H22/'6 Accidentalidad'!H23*100</f>
        <v>#DIV/0!</v>
      </c>
      <c r="F71" s="154" t="e">
        <f>+'6 Accidentalidad'!P22/'6 Accidentalidad'!P23*100</f>
        <v>#DIV/0!</v>
      </c>
      <c r="G71" s="155"/>
    </row>
    <row r="72" spans="1:7" ht="24" customHeight="1" x14ac:dyDescent="0.2">
      <c r="A72" s="101" t="s">
        <v>296</v>
      </c>
      <c r="B72" s="152"/>
      <c r="C72" s="152"/>
      <c r="D72" s="152"/>
      <c r="E72" s="153" t="e">
        <f>+'6 Accidentalidad'!H25/'6 Accidentalidad'!H26*100</f>
        <v>#DIV/0!</v>
      </c>
      <c r="F72" s="154" t="e">
        <f>+'6 Accidentalidad'!P25/'6 Accidentalidad'!P26*100</f>
        <v>#DIV/0!</v>
      </c>
      <c r="G72" s="155"/>
    </row>
    <row r="73" spans="1:7" ht="24" customHeight="1" x14ac:dyDescent="0.2">
      <c r="A73" s="156" t="s">
        <v>297</v>
      </c>
      <c r="B73" s="157"/>
      <c r="C73" s="157"/>
      <c r="D73" s="158"/>
      <c r="E73" s="159" t="e">
        <f>+('6 Accidentalidad'!H28+'6 Accidentalidad'!H29)/('6 Accidentalidad'!H30+'6 Accidentalidad'!H31)*100</f>
        <v>#DIV/0!</v>
      </c>
      <c r="F73" s="160" t="e">
        <f>+('6 Accidentalidad'!P28+'6 Accidentalidad'!P29)/('6 Accidentalidad'!P30+'6 Accidentalidad'!P31)*100</f>
        <v>#DIV/0!</v>
      </c>
      <c r="G73" s="161"/>
    </row>
    <row r="74" spans="1:7" ht="14.25" customHeight="1" x14ac:dyDescent="0.2">
      <c r="A74" s="250" t="s">
        <v>288</v>
      </c>
      <c r="B74" s="250"/>
      <c r="C74" s="250"/>
      <c r="D74" s="250"/>
      <c r="E74" s="250"/>
      <c r="F74" s="250"/>
      <c r="G74" s="250"/>
    </row>
    <row r="75" spans="1:7" ht="12.75" customHeight="1" x14ac:dyDescent="0.2">
      <c r="A75" s="251"/>
      <c r="B75" s="251"/>
      <c r="C75" s="251"/>
      <c r="D75" s="251"/>
      <c r="E75" s="251"/>
      <c r="F75" s="251"/>
      <c r="G75" s="251"/>
    </row>
    <row r="76" spans="1:7" ht="36" customHeight="1" x14ac:dyDescent="0.2">
      <c r="A76" s="99"/>
      <c r="B76" s="99"/>
      <c r="C76" s="99"/>
      <c r="D76" s="99"/>
      <c r="E76" s="99"/>
      <c r="F76" s="162"/>
      <c r="G76" s="99"/>
    </row>
    <row r="77" spans="1:7" ht="41.25" customHeight="1" x14ac:dyDescent="0.2">
      <c r="A77" s="99"/>
      <c r="B77" s="99"/>
      <c r="C77" s="99"/>
      <c r="D77" s="99"/>
      <c r="E77" s="99"/>
      <c r="F77" s="162"/>
      <c r="G77" s="99"/>
    </row>
    <row r="78" spans="1:7" ht="14.25" x14ac:dyDescent="0.2">
      <c r="A78" s="34"/>
      <c r="B78" s="34"/>
      <c r="C78" s="34"/>
      <c r="D78" s="34"/>
      <c r="E78" s="34"/>
      <c r="F78" s="43"/>
      <c r="G78" s="34"/>
    </row>
  </sheetData>
  <sheetProtection algorithmName="SHA-512" hashValue="ZGeXvsx4EX6HQ08U9LjV4y5A173meOr74TxStHY19TljBP08d8LQGh5SAv7mY2ZWSMLVijZQusYx5klovOu34w==" saltValue="OG7B/lyZTU2guaTTH6NdbA==" spinCount="100000" sheet="1" objects="1" scenarios="1"/>
  <mergeCells count="20">
    <mergeCell ref="A57:G57"/>
    <mergeCell ref="A9:G9"/>
    <mergeCell ref="A48:G48"/>
    <mergeCell ref="A58:G58"/>
    <mergeCell ref="A49:B50"/>
    <mergeCell ref="E49:E50"/>
    <mergeCell ref="F49:F50"/>
    <mergeCell ref="B11:G11"/>
    <mergeCell ref="B12:G12"/>
    <mergeCell ref="B13:G13"/>
    <mergeCell ref="B14:G14"/>
    <mergeCell ref="A74:G75"/>
    <mergeCell ref="A66:G66"/>
    <mergeCell ref="A59:B60"/>
    <mergeCell ref="E59:E60"/>
    <mergeCell ref="F59:F60"/>
    <mergeCell ref="A67:B68"/>
    <mergeCell ref="E67:E68"/>
    <mergeCell ref="F67:F68"/>
    <mergeCell ref="A65:G65"/>
  </mergeCells>
  <printOptions horizontalCentered="1"/>
  <pageMargins left="0.78740157480314965" right="0.78740157480314965" top="0.78740157480314965" bottom="1.1811023622047245" header="0.78740157480314965" footer="0.78740157480314965"/>
  <pageSetup scale="84" orientation="portrait" r:id="rId1"/>
  <headerFooter>
    <oddFooter>&amp;L&amp;8Este documento es propiedad de la Administración Central del Municipio de Santiago de Cali. Prohibida su alteración o modificación por cualquier medio, sin previa autorización del Alcalde.&amp;R&amp;8Página &amp;P de &amp;N</oddFooter>
  </headerFooter>
  <rowBreaks count="1" manualBreakCount="1">
    <brk id="48"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27</vt:i4>
      </vt:variant>
    </vt:vector>
  </HeadingPairs>
  <TitlesOfParts>
    <vt:vector size="36" baseType="lpstr">
      <vt:lpstr> Instructivo</vt:lpstr>
      <vt:lpstr>1 Identificación</vt:lpstr>
      <vt:lpstr>2 Generación de residuos</vt:lpstr>
      <vt:lpstr>3 Residuos Vacunación COVID19</vt:lpstr>
      <vt:lpstr>4 capacitaciones</vt:lpstr>
      <vt:lpstr>5 Costoybeneficio</vt:lpstr>
      <vt:lpstr>6 Accidentalidad</vt:lpstr>
      <vt:lpstr>Data</vt:lpstr>
      <vt:lpstr>7 Informe </vt:lpstr>
      <vt:lpstr>A._Servicios_de_atención_en_salud</vt:lpstr>
      <vt:lpstr>Actividad_económica</vt:lpstr>
      <vt:lpstr>área</vt:lpstr>
      <vt:lpstr>' Instructivo'!Área_de_impresión</vt:lpstr>
      <vt:lpstr>'1 Identificación'!Área_de_impresión</vt:lpstr>
      <vt:lpstr>'4 capacitaciones'!Área_de_impresión</vt:lpstr>
      <vt:lpstr>'5 Costoybeneficio'!Área_de_impresión</vt:lpstr>
      <vt:lpstr>'6 Accidentalidad'!Área_de_impresión</vt:lpstr>
      <vt:lpstr>'7 Informe '!Área_de_impresión</vt:lpstr>
      <vt:lpstr>B._Bancos_de_sangre__tejidos_y_semen.</vt:lpstr>
      <vt:lpstr>C._Centros_de_docencia_e_investigación_con_organismos_vivos_o_con_cadáveres.</vt:lpstr>
      <vt:lpstr>Comuna</vt:lpstr>
      <vt:lpstr>Corregimiento</vt:lpstr>
      <vt:lpstr>D._Bioterios_y_laboratorios_de_biotecnología.</vt:lpstr>
      <vt:lpstr>E._Servicios_de_tanatopraxia__morgues__necropsias__y_exhumaciones.</vt:lpstr>
      <vt:lpstr>F_Servicio_de_lavado_de_ropa_hospitalaria_o_de_esterilización_de_material_quirúrgico.</vt:lpstr>
      <vt:lpstr>Fase_de_la_cadena</vt:lpstr>
      <vt:lpstr>G._Servicios_veterinarios</vt:lpstr>
      <vt:lpstr>H._Establecimientos_destinados_al_trabajo_sexual_y_otras_actividades_ligadas.</vt:lpstr>
      <vt:lpstr>I._Servicios_de_estética_y_cosmetología_ornamental</vt:lpstr>
      <vt:lpstr>J._Centros_en_los_que_se_presten_servicios_de_piercing__pigmentación_o_tatuajes.</vt:lpstr>
      <vt:lpstr>Municipio</vt:lpstr>
      <vt:lpstr>Nivel_de_complejidad</vt:lpstr>
      <vt:lpstr>Rural</vt:lpstr>
      <vt:lpstr>Tipo_de_generador</vt:lpstr>
      <vt:lpstr>'7 Informe '!Títulos_a_imprimir</vt:lpstr>
      <vt:lpstr>Urbana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informe de gestión interna generador</dc:title>
  <dc:creator>Ing. Ismael Ocampo Ramos</dc:creator>
  <cp:keywords>Residuos en la atención en salud y otras actividades</cp:keywords>
  <cp:lastModifiedBy>ERICA ISABEL ORDOÑEZ LEDEZMA</cp:lastModifiedBy>
  <cp:lastPrinted>2017-05-17T20:47:43Z</cp:lastPrinted>
  <dcterms:created xsi:type="dcterms:W3CDTF">2010-08-04T15:48:58Z</dcterms:created>
  <dcterms:modified xsi:type="dcterms:W3CDTF">2023-12-14T04:30:33Z</dcterms:modified>
  <cp:category>Secretaría Departamental de Salud del Valle;de Salud del Valle</cp:category>
</cp:coreProperties>
</file>